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7945" windowHeight="12330" activeTab="3"/>
  </bookViews>
  <sheets>
    <sheet name="Младшая группа " sheetId="1" r:id="rId1"/>
    <sheet name="Средняя группа" sheetId="2" r:id="rId2"/>
    <sheet name="Старшая группа" sheetId="3" r:id="rId3"/>
    <sheet name="Предшкольный класс" sheetId="4" r:id="rId4"/>
  </sheets>
  <calcPr calcId="124519" refMode="R1C1"/>
</workbook>
</file>

<file path=xl/calcChain.xml><?xml version="1.0" encoding="utf-8"?>
<calcChain xmlns="http://schemas.openxmlformats.org/spreadsheetml/2006/main">
  <c r="E44" i="4"/>
  <c r="D44"/>
  <c r="E43"/>
  <c r="D43"/>
  <c r="E42"/>
  <c r="D42"/>
  <c r="E41"/>
  <c r="D41"/>
  <c r="E40"/>
  <c r="D40"/>
  <c r="E39"/>
  <c r="D39"/>
  <c r="E38"/>
  <c r="D38"/>
  <c r="E37"/>
  <c r="D37"/>
  <c r="E36"/>
  <c r="D36"/>
  <c r="E35"/>
  <c r="D35"/>
  <c r="E34"/>
  <c r="D34"/>
  <c r="E33"/>
  <c r="D33"/>
  <c r="E32"/>
  <c r="D32"/>
  <c r="E31"/>
  <c r="D31"/>
  <c r="E30"/>
  <c r="D30"/>
  <c r="E29"/>
  <c r="D29"/>
  <c r="E28"/>
  <c r="D28"/>
  <c r="E27"/>
  <c r="D27"/>
  <c r="E26"/>
  <c r="D26"/>
  <c r="E25"/>
  <c r="D25"/>
  <c r="GR22"/>
  <c r="GQ22"/>
  <c r="GP22"/>
  <c r="GO22"/>
  <c r="GN22"/>
  <c r="GM22"/>
  <c r="GL22"/>
  <c r="GK22"/>
  <c r="GJ22"/>
  <c r="GI22"/>
  <c r="GH22"/>
  <c r="GG22"/>
  <c r="GF22"/>
  <c r="GE22"/>
  <c r="GD22"/>
  <c r="GC22"/>
  <c r="GB22"/>
  <c r="GA22"/>
  <c r="FZ22"/>
  <c r="FY22"/>
  <c r="FX22"/>
  <c r="FW22"/>
  <c r="FV22"/>
  <c r="FU22"/>
  <c r="FT22"/>
  <c r="FS22"/>
  <c r="FR22"/>
  <c r="FQ22"/>
  <c r="FP22"/>
  <c r="FO22"/>
  <c r="FN22"/>
  <c r="FM22"/>
  <c r="FL22"/>
  <c r="FK22"/>
  <c r="FJ22"/>
  <c r="FI22"/>
  <c r="FH22"/>
  <c r="FG22"/>
  <c r="FF22"/>
  <c r="FE22"/>
  <c r="FD22"/>
  <c r="FC22"/>
  <c r="FB22"/>
  <c r="FA22"/>
  <c r="EZ22"/>
  <c r="EY22"/>
  <c r="EX22"/>
  <c r="EW22"/>
  <c r="EV22"/>
  <c r="EU22"/>
  <c r="ET22"/>
  <c r="ES22"/>
  <c r="ER22"/>
  <c r="EQ22"/>
  <c r="EP22"/>
  <c r="EO22"/>
  <c r="EN22"/>
  <c r="EM22"/>
  <c r="EL22"/>
  <c r="EK22"/>
  <c r="EJ22"/>
  <c r="EI22"/>
  <c r="EH22"/>
  <c r="EG22"/>
  <c r="EF22"/>
  <c r="EE22"/>
  <c r="ED22"/>
  <c r="EC22"/>
  <c r="EB22"/>
  <c r="EA22"/>
  <c r="DZ22"/>
  <c r="DY22"/>
  <c r="DX22"/>
  <c r="DW22"/>
  <c r="DV22"/>
  <c r="DU22"/>
  <c r="DT22"/>
  <c r="DS22"/>
  <c r="DR22"/>
  <c r="DQ22"/>
  <c r="DP22"/>
  <c r="DO22"/>
  <c r="DN22"/>
  <c r="DM22"/>
  <c r="DL22"/>
  <c r="DK22"/>
  <c r="DJ22"/>
  <c r="DI22"/>
  <c r="DH22"/>
  <c r="DG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GR21"/>
  <c r="GQ21"/>
  <c r="GP21"/>
  <c r="GO21"/>
  <c r="GN21"/>
  <c r="GM21"/>
  <c r="GL21"/>
  <c r="GK21"/>
  <c r="GJ21"/>
  <c r="GI21"/>
  <c r="GH21"/>
  <c r="GG21"/>
  <c r="GF21"/>
  <c r="GE21"/>
  <c r="GD21"/>
  <c r="GC21"/>
  <c r="GB21"/>
  <c r="GA21"/>
  <c r="FZ21"/>
  <c r="FY21"/>
  <c r="FX21"/>
  <c r="FW21"/>
  <c r="FV21"/>
  <c r="FU21"/>
  <c r="FT21"/>
  <c r="FS21"/>
  <c r="FR21"/>
  <c r="FQ21"/>
  <c r="FP21"/>
  <c r="FO21"/>
  <c r="FN21"/>
  <c r="FM21"/>
  <c r="FL21"/>
  <c r="FK21"/>
  <c r="FJ21"/>
  <c r="FI21"/>
  <c r="FH21"/>
  <c r="FG21"/>
  <c r="FF21"/>
  <c r="FE21"/>
  <c r="FD21"/>
  <c r="FC21"/>
  <c r="FB21"/>
  <c r="FA21"/>
  <c r="EZ21"/>
  <c r="EY21"/>
  <c r="EX21"/>
  <c r="EW21"/>
  <c r="EV21"/>
  <c r="EU21"/>
  <c r="ET21"/>
  <c r="ES21"/>
  <c r="ER21"/>
  <c r="EQ21"/>
  <c r="EP21"/>
  <c r="EO21"/>
  <c r="EN21"/>
  <c r="EM21"/>
  <c r="EL21"/>
  <c r="EK21"/>
  <c r="EJ21"/>
  <c r="EI21"/>
  <c r="EH21"/>
  <c r="EG21"/>
  <c r="EF21"/>
  <c r="EE21"/>
  <c r="ED21"/>
  <c r="EC21"/>
  <c r="EB21"/>
  <c r="EA21"/>
  <c r="DZ21"/>
  <c r="DY21"/>
  <c r="DX21"/>
  <c r="DW21"/>
  <c r="DV21"/>
  <c r="DU21"/>
  <c r="DT21"/>
  <c r="DS21"/>
  <c r="DR21"/>
  <c r="DQ21"/>
  <c r="DP21"/>
  <c r="DO21"/>
  <c r="DN21"/>
  <c r="DM21"/>
  <c r="DL21"/>
  <c r="DK21"/>
  <c r="DJ21"/>
  <c r="DI21"/>
  <c r="DH21"/>
  <c r="DG21"/>
  <c r="DF21"/>
  <c r="DE21"/>
  <c r="DD21"/>
  <c r="DC21"/>
  <c r="DB21"/>
  <c r="DA21"/>
  <c r="CZ21"/>
  <c r="CY21"/>
  <c r="CX21"/>
  <c r="CW21"/>
  <c r="CV21"/>
  <c r="CU21"/>
  <c r="CT21"/>
  <c r="CS21"/>
  <c r="CR21"/>
  <c r="CQ21"/>
  <c r="CP21"/>
  <c r="CO21"/>
  <c r="CN21"/>
  <c r="CM21"/>
  <c r="CL21"/>
  <c r="CK21"/>
  <c r="CJ21"/>
  <c r="CI21"/>
  <c r="CH21"/>
  <c r="CG21"/>
  <c r="CF21"/>
  <c r="CE21"/>
  <c r="CD21"/>
  <c r="CC21"/>
  <c r="CB21"/>
  <c r="CA21"/>
  <c r="BZ21"/>
  <c r="BY21"/>
  <c r="BX21"/>
  <c r="BW21"/>
  <c r="BV21"/>
  <c r="BU21"/>
  <c r="BT21"/>
  <c r="BS21"/>
  <c r="BR21"/>
  <c r="BQ21"/>
  <c r="BP21"/>
  <c r="BO21"/>
  <c r="BN21"/>
  <c r="BM21"/>
  <c r="BL21"/>
  <c r="BK21"/>
  <c r="BJ21"/>
  <c r="BI21"/>
  <c r="BH21"/>
  <c r="BG21"/>
  <c r="BF21"/>
  <c r="BE21"/>
  <c r="BD21"/>
  <c r="BC21"/>
  <c r="BB21"/>
  <c r="BA21"/>
  <c r="AZ21"/>
  <c r="AY21"/>
  <c r="AX21"/>
  <c r="AW21"/>
  <c r="AV21"/>
  <c r="AU21"/>
  <c r="AT21"/>
  <c r="AS21"/>
  <c r="AR21"/>
  <c r="AQ21"/>
  <c r="AP21"/>
  <c r="AO21"/>
  <c r="AN21"/>
  <c r="AM21"/>
  <c r="AL21"/>
  <c r="AK21"/>
  <c r="AJ21"/>
  <c r="AI21"/>
  <c r="AH21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E44" i="3"/>
  <c r="D44"/>
  <c r="E43"/>
  <c r="D43"/>
  <c r="E42"/>
  <c r="D42"/>
  <c r="E41"/>
  <c r="D41"/>
  <c r="E40"/>
  <c r="D40"/>
  <c r="E39"/>
  <c r="D39"/>
  <c r="E38"/>
  <c r="D38"/>
  <c r="E37"/>
  <c r="D37"/>
  <c r="E36"/>
  <c r="D36"/>
  <c r="E35"/>
  <c r="D35"/>
  <c r="E34"/>
  <c r="D34"/>
  <c r="E33"/>
  <c r="D33"/>
  <c r="E32"/>
  <c r="D32"/>
  <c r="E31"/>
  <c r="D31"/>
  <c r="E30"/>
  <c r="D30"/>
  <c r="E29"/>
  <c r="D29"/>
  <c r="E28"/>
  <c r="D28"/>
  <c r="E27"/>
  <c r="D27"/>
  <c r="E26"/>
  <c r="D26"/>
  <c r="E25"/>
  <c r="D25"/>
  <c r="FK22"/>
  <c r="FJ22"/>
  <c r="FI22"/>
  <c r="FH22"/>
  <c r="FG22"/>
  <c r="FF22"/>
  <c r="FE22"/>
  <c r="FD22"/>
  <c r="FC22"/>
  <c r="FB22"/>
  <c r="FA22"/>
  <c r="EZ22"/>
  <c r="EY22"/>
  <c r="EX22"/>
  <c r="EW22"/>
  <c r="EV22"/>
  <c r="EU22"/>
  <c r="ET22"/>
  <c r="ES22"/>
  <c r="ER22"/>
  <c r="EQ22"/>
  <c r="EP22"/>
  <c r="EO22"/>
  <c r="EN22"/>
  <c r="EM22"/>
  <c r="EL22"/>
  <c r="EK22"/>
  <c r="EJ22"/>
  <c r="EI22"/>
  <c r="EH22"/>
  <c r="EG22"/>
  <c r="EF22"/>
  <c r="EE22"/>
  <c r="ED22"/>
  <c r="EC22"/>
  <c r="EB22"/>
  <c r="EA22"/>
  <c r="DZ22"/>
  <c r="DY22"/>
  <c r="DX22"/>
  <c r="DW22"/>
  <c r="DV22"/>
  <c r="DU22"/>
  <c r="DT22"/>
  <c r="DS22"/>
  <c r="DR22"/>
  <c r="DQ22"/>
  <c r="DP22"/>
  <c r="DO22"/>
  <c r="DN22"/>
  <c r="DM22"/>
  <c r="DL22"/>
  <c r="DK22"/>
  <c r="DJ22"/>
  <c r="DI22"/>
  <c r="DH22"/>
  <c r="DG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FK21"/>
  <c r="FJ21"/>
  <c r="FI21"/>
  <c r="FH21"/>
  <c r="FG21"/>
  <c r="FF21"/>
  <c r="FE21"/>
  <c r="FD21"/>
  <c r="FC21"/>
  <c r="FB21"/>
  <c r="FA21"/>
  <c r="EZ21"/>
  <c r="EY21"/>
  <c r="EX21"/>
  <c r="EW21"/>
  <c r="EV21"/>
  <c r="EU21"/>
  <c r="ET21"/>
  <c r="ES21"/>
  <c r="ER21"/>
  <c r="EQ21"/>
  <c r="EP21"/>
  <c r="EO21"/>
  <c r="EN21"/>
  <c r="EM21"/>
  <c r="EL21"/>
  <c r="EK21"/>
  <c r="EJ21"/>
  <c r="EI21"/>
  <c r="EH21"/>
  <c r="EG21"/>
  <c r="EF21"/>
  <c r="EE21"/>
  <c r="ED21"/>
  <c r="EC21"/>
  <c r="EB21"/>
  <c r="EA21"/>
  <c r="DZ21"/>
  <c r="DY21"/>
  <c r="DX21"/>
  <c r="DW21"/>
  <c r="DV21"/>
  <c r="DU21"/>
  <c r="DT21"/>
  <c r="DS21"/>
  <c r="DR21"/>
  <c r="DQ21"/>
  <c r="DP21"/>
  <c r="DO21"/>
  <c r="DN21"/>
  <c r="DM21"/>
  <c r="DL21"/>
  <c r="DK21"/>
  <c r="DJ21"/>
  <c r="DI21"/>
  <c r="DH21"/>
  <c r="DG21"/>
  <c r="DF21"/>
  <c r="DE21"/>
  <c r="DD21"/>
  <c r="DC21"/>
  <c r="DB21"/>
  <c r="DA21"/>
  <c r="CZ21"/>
  <c r="CY21"/>
  <c r="CX21"/>
  <c r="CW21"/>
  <c r="CV21"/>
  <c r="CU21"/>
  <c r="CT21"/>
  <c r="CS21"/>
  <c r="CR21"/>
  <c r="CQ21"/>
  <c r="CP21"/>
  <c r="CO21"/>
  <c r="CN21"/>
  <c r="CM21"/>
  <c r="CL21"/>
  <c r="CK21"/>
  <c r="CJ21"/>
  <c r="CI21"/>
  <c r="CH21"/>
  <c r="CG21"/>
  <c r="CF21"/>
  <c r="CE21"/>
  <c r="CD21"/>
  <c r="CC21"/>
  <c r="CB21"/>
  <c r="CA21"/>
  <c r="BZ21"/>
  <c r="BY21"/>
  <c r="BX21"/>
  <c r="BW21"/>
  <c r="BV21"/>
  <c r="BU21"/>
  <c r="BT21"/>
  <c r="BS21"/>
  <c r="BR21"/>
  <c r="BQ21"/>
  <c r="BP21"/>
  <c r="BO21"/>
  <c r="BN21"/>
  <c r="BM21"/>
  <c r="BL21"/>
  <c r="BK21"/>
  <c r="BJ21"/>
  <c r="BI21"/>
  <c r="BH21"/>
  <c r="BG21"/>
  <c r="BF21"/>
  <c r="BE21"/>
  <c r="BD21"/>
  <c r="BC21"/>
  <c r="BB21"/>
  <c r="BA21"/>
  <c r="AZ21"/>
  <c r="AY21"/>
  <c r="AX21"/>
  <c r="AW21"/>
  <c r="AV21"/>
  <c r="AU21"/>
  <c r="AT21"/>
  <c r="AS21"/>
  <c r="AR21"/>
  <c r="AQ21"/>
  <c r="AP21"/>
  <c r="AO21"/>
  <c r="AN21"/>
  <c r="AM21"/>
  <c r="AL21"/>
  <c r="AK21"/>
  <c r="AJ21"/>
  <c r="AI21"/>
  <c r="AH21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I21"/>
  <c r="G21"/>
  <c r="F21"/>
  <c r="E21"/>
  <c r="D21"/>
  <c r="C21"/>
  <c r="DQ21" i="2"/>
  <c r="DP21"/>
  <c r="DN21"/>
  <c r="DM21"/>
  <c r="DL21"/>
  <c r="DK21"/>
  <c r="DF21"/>
  <c r="DC21"/>
  <c r="DB21"/>
  <c r="CZ21"/>
  <c r="CY21"/>
  <c r="CW21"/>
  <c r="CV21"/>
  <c r="CR21"/>
  <c r="CN21"/>
  <c r="CL21"/>
  <c r="CI21"/>
  <c r="CE21"/>
  <c r="CD21"/>
  <c r="CB21"/>
  <c r="CA21"/>
  <c r="BX21"/>
  <c r="BW21"/>
  <c r="BU21"/>
  <c r="BT21"/>
  <c r="BQ21"/>
  <c r="BO21"/>
  <c r="BN21"/>
  <c r="BM21"/>
  <c r="BL21"/>
  <c r="BH21"/>
  <c r="BE21"/>
  <c r="BD21"/>
  <c r="BB21"/>
  <c r="AY21"/>
  <c r="AX21"/>
  <c r="AV21"/>
  <c r="AS21"/>
  <c r="AQ21"/>
  <c r="AP21"/>
  <c r="AN21"/>
  <c r="AM21"/>
  <c r="AK21"/>
  <c r="AJ21"/>
  <c r="AH21"/>
  <c r="AG21"/>
  <c r="AE21"/>
  <c r="AD21"/>
  <c r="AB21"/>
  <c r="AA21"/>
  <c r="Z21"/>
  <c r="Y21"/>
  <c r="V21"/>
  <c r="U21"/>
  <c r="R21"/>
  <c r="O21"/>
  <c r="M21"/>
  <c r="L21"/>
  <c r="DR20"/>
  <c r="DR21" s="1"/>
  <c r="DO20"/>
  <c r="DO21" s="1"/>
  <c r="DJ20"/>
  <c r="DJ21" s="1"/>
  <c r="DI20"/>
  <c r="DI21" s="1"/>
  <c r="DH20"/>
  <c r="DH21" s="1"/>
  <c r="DG20"/>
  <c r="DG21" s="1"/>
  <c r="DF20"/>
  <c r="DE20"/>
  <c r="DE21" s="1"/>
  <c r="DD20"/>
  <c r="DD21" s="1"/>
  <c r="DA20"/>
  <c r="DA21" s="1"/>
  <c r="CX20"/>
  <c r="CX21" s="1"/>
  <c r="CU20"/>
  <c r="CU21" s="1"/>
  <c r="CT20"/>
  <c r="CT21" s="1"/>
  <c r="CS20"/>
  <c r="CS21" s="1"/>
  <c r="CQ20"/>
  <c r="CQ21" s="1"/>
  <c r="CP20"/>
  <c r="CP21" s="1"/>
  <c r="CO20"/>
  <c r="CO21" s="1"/>
  <c r="CM20"/>
  <c r="CM21" s="1"/>
  <c r="CK20"/>
  <c r="CK21" s="1"/>
  <c r="CJ20"/>
  <c r="CJ21" s="1"/>
  <c r="CH20"/>
  <c r="CH21" s="1"/>
  <c r="CG20"/>
  <c r="CG21" s="1"/>
  <c r="CF20"/>
  <c r="CF21" s="1"/>
  <c r="CC20"/>
  <c r="CC21" s="1"/>
  <c r="BZ20"/>
  <c r="BZ21" s="1"/>
  <c r="BY20"/>
  <c r="BY21" s="1"/>
  <c r="BV20"/>
  <c r="BV21" s="1"/>
  <c r="BS20"/>
  <c r="BS21" s="1"/>
  <c r="BR20"/>
  <c r="BR21" s="1"/>
  <c r="BP20"/>
  <c r="BP21" s="1"/>
  <c r="BK20"/>
  <c r="BK21" s="1"/>
  <c r="BJ20"/>
  <c r="BJ21" s="1"/>
  <c r="BI20"/>
  <c r="BI21" s="1"/>
  <c r="BG20"/>
  <c r="BG21" s="1"/>
  <c r="BF20"/>
  <c r="BF21" s="1"/>
  <c r="BC20"/>
  <c r="BC21" s="1"/>
  <c r="BA20"/>
  <c r="BA21" s="1"/>
  <c r="AZ20"/>
  <c r="AZ21" s="1"/>
  <c r="AW20"/>
  <c r="AW21" s="1"/>
  <c r="AU20"/>
  <c r="AU21" s="1"/>
  <c r="AT20"/>
  <c r="AT21" s="1"/>
  <c r="AR20"/>
  <c r="AR21" s="1"/>
  <c r="AO20"/>
  <c r="AO21" s="1"/>
  <c r="AL20"/>
  <c r="AL21" s="1"/>
  <c r="AI20"/>
  <c r="AI21" s="1"/>
  <c r="AF20"/>
  <c r="AF21" s="1"/>
  <c r="AC20"/>
  <c r="AC21" s="1"/>
  <c r="X20"/>
  <c r="X21" s="1"/>
  <c r="W20"/>
  <c r="W21" s="1"/>
  <c r="T20"/>
  <c r="T21" s="1"/>
  <c r="S20"/>
  <c r="S21" s="1"/>
  <c r="Q20"/>
  <c r="Q21" s="1"/>
  <c r="P20"/>
  <c r="P21" s="1"/>
  <c r="N20"/>
  <c r="N21" s="1"/>
  <c r="K20"/>
  <c r="K21" s="1"/>
  <c r="J20"/>
  <c r="J21" s="1"/>
  <c r="I20"/>
  <c r="I21" s="1"/>
  <c r="H20"/>
  <c r="H21" s="1"/>
  <c r="G20"/>
  <c r="G21" s="1"/>
  <c r="F20"/>
  <c r="F21" s="1"/>
  <c r="E20"/>
  <c r="E21" s="1"/>
  <c r="D20"/>
  <c r="D21" s="1"/>
  <c r="C20"/>
  <c r="C21" s="1"/>
  <c r="E42" i="1"/>
  <c r="D42"/>
  <c r="E41"/>
  <c r="D41"/>
  <c r="E40"/>
  <c r="D40"/>
  <c r="E39"/>
  <c r="D39"/>
  <c r="E38"/>
  <c r="D38"/>
  <c r="E37"/>
  <c r="D37"/>
  <c r="E36"/>
  <c r="D36"/>
  <c r="E35"/>
  <c r="D35"/>
  <c r="E34"/>
  <c r="D34"/>
  <c r="E33"/>
  <c r="D33"/>
  <c r="E32"/>
  <c r="D32"/>
  <c r="E31"/>
  <c r="D31"/>
  <c r="E30"/>
  <c r="D30"/>
  <c r="E29"/>
  <c r="D29"/>
  <c r="E28"/>
  <c r="D28"/>
  <c r="E27"/>
  <c r="D27"/>
  <c r="E26"/>
  <c r="D26"/>
  <c r="E25"/>
  <c r="D25"/>
  <c r="E24"/>
  <c r="D24"/>
  <c r="E23"/>
  <c r="D23"/>
  <c r="DO20"/>
  <c r="DN20"/>
  <c r="DM20"/>
  <c r="DL20"/>
  <c r="DK20"/>
  <c r="DJ20"/>
  <c r="DI20"/>
  <c r="DH20"/>
  <c r="DG20"/>
  <c r="DF20"/>
  <c r="DE20"/>
  <c r="DD20"/>
  <c r="DC20"/>
  <c r="DB20"/>
  <c r="DA20"/>
  <c r="CZ20"/>
  <c r="CY20"/>
  <c r="CX20"/>
  <c r="CW20"/>
  <c r="CV20"/>
  <c r="CU20"/>
  <c r="CT20"/>
  <c r="CS20"/>
  <c r="CR20"/>
  <c r="CQ20"/>
  <c r="CP20"/>
  <c r="CO20"/>
  <c r="CN20"/>
  <c r="CM20"/>
  <c r="CL20"/>
  <c r="CK20"/>
  <c r="CJ20"/>
  <c r="CI20"/>
  <c r="CH20"/>
  <c r="CG20"/>
  <c r="CF20"/>
  <c r="CE20"/>
  <c r="CD20"/>
  <c r="CC20"/>
  <c r="CB20"/>
  <c r="CA20"/>
  <c r="BZ20"/>
  <c r="BY20"/>
  <c r="BX20"/>
  <c r="BW20"/>
  <c r="BV20"/>
  <c r="BU20"/>
  <c r="BT20"/>
  <c r="BS20"/>
  <c r="BR20"/>
  <c r="BQ20"/>
  <c r="BP20"/>
  <c r="BO20"/>
  <c r="BN20"/>
  <c r="BM20"/>
  <c r="BL20"/>
  <c r="BK20"/>
  <c r="BJ20"/>
  <c r="BI20"/>
  <c r="BH20"/>
  <c r="BG20"/>
  <c r="BF20"/>
  <c r="BE20"/>
  <c r="BD20"/>
  <c r="BC20"/>
  <c r="BB20"/>
  <c r="BA20"/>
  <c r="AZ20"/>
  <c r="AY20"/>
  <c r="AX20"/>
  <c r="AW20"/>
  <c r="AV20"/>
  <c r="AU20"/>
  <c r="AT20"/>
  <c r="AS20"/>
  <c r="AR20"/>
  <c r="AQ20"/>
  <c r="AP20"/>
  <c r="AO20"/>
  <c r="AN20"/>
  <c r="AM20"/>
  <c r="AL20"/>
  <c r="AK20"/>
  <c r="AJ20"/>
  <c r="AI20"/>
  <c r="AH20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DO19"/>
  <c r="DN19"/>
  <c r="DM19"/>
  <c r="DL19"/>
  <c r="DK19"/>
  <c r="DJ19"/>
  <c r="DI19"/>
  <c r="DH19"/>
  <c r="DG19"/>
  <c r="DF19"/>
  <c r="DE19"/>
  <c r="DD19"/>
  <c r="DC19"/>
  <c r="DB19"/>
  <c r="DA19"/>
  <c r="CZ19"/>
  <c r="CY19"/>
  <c r="CX19"/>
  <c r="CW19"/>
  <c r="CV19"/>
  <c r="CU19"/>
  <c r="CT19"/>
  <c r="CS19"/>
  <c r="CR19"/>
  <c r="CQ19"/>
  <c r="CP19"/>
  <c r="CO19"/>
  <c r="CN19"/>
  <c r="CM19"/>
  <c r="CL19"/>
  <c r="CK19"/>
  <c r="CJ19"/>
  <c r="CI19"/>
  <c r="CH19"/>
  <c r="CG19"/>
  <c r="CF19"/>
  <c r="CE19"/>
  <c r="CD19"/>
  <c r="CC19"/>
  <c r="CB19"/>
  <c r="CA19"/>
  <c r="BZ19"/>
  <c r="BY19"/>
  <c r="BX19"/>
  <c r="BW19"/>
  <c r="BV19"/>
  <c r="BU19"/>
  <c r="BT19"/>
  <c r="BS19"/>
  <c r="BR19"/>
  <c r="BQ19"/>
  <c r="BP19"/>
  <c r="BO19"/>
  <c r="BN19"/>
  <c r="BM19"/>
  <c r="BL19"/>
  <c r="BK19"/>
  <c r="BJ19"/>
  <c r="BI19"/>
  <c r="BH19"/>
  <c r="BG19"/>
  <c r="BF19"/>
  <c r="BE19"/>
  <c r="BD19"/>
  <c r="BC19"/>
  <c r="BB19"/>
  <c r="BA19"/>
  <c r="AZ19"/>
  <c r="AY19"/>
  <c r="AX19"/>
  <c r="AW19"/>
  <c r="AV19"/>
  <c r="AU19"/>
  <c r="AT19"/>
  <c r="AS19"/>
  <c r="AR19"/>
  <c r="AQ19"/>
  <c r="AP19"/>
  <c r="AO19"/>
  <c r="AN19"/>
  <c r="AM19"/>
  <c r="AL19"/>
  <c r="AK19"/>
  <c r="AJ19"/>
  <c r="AI19"/>
  <c r="AH19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D32" i="2" l="1"/>
  <c r="D26"/>
  <c r="E26" s="1"/>
  <c r="D29"/>
  <c r="E29" s="1"/>
  <c r="D38"/>
  <c r="E38" s="1"/>
  <c r="D41"/>
  <c r="E41" s="1"/>
  <c r="D40"/>
  <c r="E40" s="1"/>
  <c r="D36"/>
  <c r="D25"/>
  <c r="E25" s="1"/>
  <c r="D37"/>
  <c r="E37" s="1"/>
  <c r="D24"/>
  <c r="D34"/>
  <c r="E34" s="1"/>
  <c r="D28"/>
  <c r="D33"/>
  <c r="E33" s="1"/>
  <c r="E32"/>
  <c r="D30"/>
  <c r="E30" s="1"/>
  <c r="D42"/>
  <c r="E42" s="1"/>
  <c r="D43" l="1"/>
  <c r="E36"/>
  <c r="E39" s="1"/>
  <c r="D39"/>
  <c r="E43"/>
  <c r="D35"/>
  <c r="E24"/>
  <c r="E27" s="1"/>
  <c r="D27"/>
  <c r="E28"/>
  <c r="E31" s="1"/>
  <c r="D31"/>
  <c r="E35"/>
</calcChain>
</file>

<file path=xl/sharedStrings.xml><?xml version="1.0" encoding="utf-8"?>
<sst xmlns="http://schemas.openxmlformats.org/spreadsheetml/2006/main" count="1283" uniqueCount="1031">
  <si>
    <t xml:space="preserve">                                         </t>
  </si>
  <si>
    <t xml:space="preserve">                                Листы наблюдения для группы раннего возраста (дети 1 года)</t>
  </si>
  <si>
    <r>
      <rPr>
        <b/>
        <sz val="12"/>
        <color theme="1"/>
        <rFont val="Times New Roman"/>
        <charset val="204"/>
      </rPr>
      <t xml:space="preserve">  Учебный год: </t>
    </r>
    <r>
      <rPr>
        <b/>
        <u/>
        <sz val="12"/>
        <color theme="1"/>
        <rFont val="Times New Roman"/>
        <charset val="204"/>
      </rPr>
      <t>2023-2024</t>
    </r>
    <r>
      <rPr>
        <b/>
        <sz val="12"/>
        <color theme="1"/>
        <rFont val="Times New Roman"/>
        <charset val="204"/>
      </rPr>
      <t xml:space="preserve">                           Группа: </t>
    </r>
    <r>
      <rPr>
        <b/>
        <u/>
        <sz val="12"/>
        <color theme="1"/>
        <rFont val="Times New Roman"/>
        <charset val="204"/>
      </rPr>
      <t>Лучики</t>
    </r>
    <r>
      <rPr>
        <b/>
        <sz val="12"/>
        <color theme="1"/>
        <rFont val="Times New Roman"/>
        <charset val="204"/>
      </rPr>
      <t xml:space="preserve">              Период: </t>
    </r>
    <r>
      <rPr>
        <b/>
        <u/>
        <sz val="12"/>
        <color theme="1"/>
        <rFont val="Times New Roman"/>
        <charset val="204"/>
      </rPr>
      <t>стартовый</t>
    </r>
    <r>
      <rPr>
        <b/>
        <sz val="12"/>
        <color theme="1"/>
        <rFont val="Times New Roman"/>
        <charset val="204"/>
      </rPr>
      <t xml:space="preserve">       Сроки проведения:</t>
    </r>
    <r>
      <rPr>
        <b/>
        <u/>
        <sz val="12"/>
        <color theme="1"/>
        <rFont val="Times New Roman"/>
        <charset val="204"/>
      </rPr>
      <t>сентябрь</t>
    </r>
  </si>
  <si>
    <t>№</t>
  </si>
  <si>
    <t>ФИО ребенка</t>
  </si>
  <si>
    <r>
      <rPr>
        <sz val="12"/>
        <color theme="1"/>
        <rFont val="Calibri"/>
        <charset val="204"/>
        <scheme val="minor"/>
      </rPr>
      <t xml:space="preserve"> </t>
    </r>
    <r>
      <rPr>
        <b/>
        <sz val="12"/>
        <color theme="1"/>
        <rFont val="Times New Roman"/>
        <charset val="204"/>
      </rPr>
      <t xml:space="preserve">  Физическое развитие</t>
    </r>
  </si>
  <si>
    <t>Развитие коммуникативных навыков</t>
  </si>
  <si>
    <t>Развитие познавательных и интеллектуальных навыков</t>
  </si>
  <si>
    <t>Развитие творческих навыков, исследовательской деятельности детей</t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</si>
  <si>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Формирование социально-эмоциональных навыков</t>
    </r>
  </si>
  <si>
    <t>Физическая культура</t>
  </si>
  <si>
    <t>Развитие речи</t>
  </si>
  <si>
    <t>Художественная литература</t>
  </si>
  <si>
    <t>Сенсорика</t>
  </si>
  <si>
    <t>Лепка</t>
  </si>
  <si>
    <t>Музыка</t>
  </si>
  <si>
    <t>Ознакомление с окружающим миром</t>
  </si>
  <si>
    <t>от 1 года до 1 года 6 месяцев</t>
  </si>
  <si>
    <t>от 1 года 6 месяцев до 2 лет</t>
  </si>
  <si>
    <t>1-Ф.1</t>
  </si>
  <si>
    <t>2-К.2</t>
  </si>
  <si>
    <t>2-.К.3</t>
  </si>
  <si>
    <t>1-Ф.2</t>
  </si>
  <si>
    <t>2-К.5</t>
  </si>
  <si>
    <t>2-К.6</t>
  </si>
  <si>
    <t>1-Ф.3</t>
  </si>
  <si>
    <t>2-К.8</t>
  </si>
  <si>
    <t>2-К.9</t>
  </si>
  <si>
    <t>1-Ф.4</t>
  </si>
  <si>
    <t>1-Ф.5</t>
  </si>
  <si>
    <t>2-К.14</t>
  </si>
  <si>
    <t>2-К.1</t>
  </si>
  <si>
    <t>1-Ф.6</t>
  </si>
  <si>
    <t>2-К.4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</si>
  <si>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</si>
  <si>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</si>
  <si>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</si>
  <si>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</si>
  <si>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</si>
  <si>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</si>
  <si>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</si>
  <si>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</si>
  <si>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</si>
  <si>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</si>
  <si>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</si>
  <si>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</si>
  <si>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</si>
  <si>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1-П.1</t>
  </si>
  <si>
    <t>1-П.2</t>
  </si>
  <si>
    <t>1-П.3</t>
  </si>
  <si>
    <t>1-П.4</t>
  </si>
  <si>
    <t>1-П.5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</si>
  <si>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</si>
  <si>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</si>
  <si>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</si>
  <si>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</si>
  <si>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</si>
  <si>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</si>
  <si>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</si>
  <si>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</si>
  <si>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</si>
  <si>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</si>
  <si>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1-С.1</t>
  </si>
  <si>
    <t>1-С.2</t>
  </si>
  <si>
    <t>1-С.3</t>
  </si>
  <si>
    <t>1-С.4</t>
  </si>
  <si>
    <t>1-С.5</t>
  </si>
  <si>
    <t>владеет первоначальными навыками основных видов движений</t>
  </si>
  <si>
    <t>проявляет интерес к выполнению физических упражнений, с помощью взрослых приводит себя в порядок порядок</t>
  </si>
  <si>
    <t>ходит по прямой дороге:</t>
  </si>
  <si>
    <t>ходит между предметами</t>
  </si>
  <si>
    <t>поднимается на мягкий модуль или гимнастическую скамейку и спускается с 
нее</t>
  </si>
  <si>
    <t>выполняет общеразвивающие упражнения по показу взрослых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</si>
  <si>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</si>
  <si>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</si>
  <si>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</si>
  <si>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</si>
  <si>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 xml:space="preserve"> знает и называет название, цвет, размер, объем и место нахожджения предметов</t>
  </si>
  <si>
    <t>выражает свою просьбу словами или короткими фразами</t>
  </si>
  <si>
    <t>играет в несложные сюжетные игры с игрушками</t>
  </si>
  <si>
    <t>произносит предложения из 2-3-х слов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</si>
  <si>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</si>
  <si>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</si>
  <si>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слушает знакомые произведения без наглядности</t>
  </si>
  <si>
    <t>самостоятельно рассматривает картинки в книгах, показывает в них знакомых персонажей:</t>
  </si>
  <si>
    <t>произносит слова и фразы в прочитанных знакомых стихах, произведениях</t>
  </si>
  <si>
    <t>выполняет различные действия с предметами:</t>
  </si>
  <si>
    <t>раскладывает предметы в гнезда в соответствии с размером или формой</t>
  </si>
  <si>
    <t>выполняет действия со сложными предметами</t>
  </si>
  <si>
    <t>группирует однородные предметы по одному из признаков (величина, форма):</t>
  </si>
  <si>
    <t>различает четыре основных цвета (красный, синий, желтый, зеленый):</t>
  </si>
  <si>
    <t xml:space="preserve"> проявляет интерес к лепке</t>
  </si>
  <si>
    <t>скатывает пластилин, глину между ладонями</t>
  </si>
  <si>
    <t>лепит плоские круглые формы</t>
  </si>
  <si>
    <t>комбинирует полученные формы по показу воспитателя</t>
  </si>
  <si>
    <t>проявляет интерес к музыке, пению, музыкально-ритмическим движениям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</si>
  <si>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</si>
  <si>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</si>
  <si>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</si>
  <si>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</si>
  <si>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</si>
  <si>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>улыбается, кивает головой, машет рукой знакомым взрослым</t>
  </si>
  <si>
    <t>проявляет интерес к предметам окружающей среды и явлениям природы:</t>
  </si>
  <si>
    <t>слушает голос взрослого, подражает его движениям, обращается к нему за 
помощью</t>
  </si>
  <si>
    <t>наблюдает за цветущим растением и называет его части:</t>
  </si>
  <si>
    <t>соблюдает элементарные правила безопасного поведения на прогулке: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</si>
  <si>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</si>
  <si>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</si>
  <si>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</si>
  <si>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</si>
  <si>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проявляет частичный интерес к физическим упражнениям, старается привести себя в порядок</t>
  </si>
  <si>
    <t>не проявляет интерес к физическим упражнениям, не заботится о внешности</t>
  </si>
  <si>
    <t xml:space="preserve">ходит </t>
  </si>
  <si>
    <t>старается</t>
  </si>
  <si>
    <t>не ходит</t>
  </si>
  <si>
    <t>ходит</t>
  </si>
  <si>
    <t>пытается ходить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</si>
  <si>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</si>
  <si>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</si>
  <si>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не проявляет интерес</t>
  </si>
  <si>
    <t xml:space="preserve">выполняет </t>
  </si>
  <si>
    <t>частично выполняет</t>
  </si>
  <si>
    <t>старается выполнять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</si>
  <si>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</si>
  <si>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</si>
  <si>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</si>
  <si>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не пытается находить</t>
  </si>
  <si>
    <t>правильно произносит</t>
  </si>
  <si>
    <t>произносит некоторые из них</t>
  </si>
  <si>
    <t>не произносит</t>
  </si>
  <si>
    <t>понимает,выражает свои эмоции</t>
  </si>
  <si>
    <t>частично понимает, пытается выразить эмоции</t>
  </si>
  <si>
    <t>не выражает эмоции</t>
  </si>
  <si>
    <t>знает и называет</t>
  </si>
  <si>
    <t xml:space="preserve">знает некоторые из них, называет </t>
  </si>
  <si>
    <t>знает, но не называет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</si>
  <si>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</si>
  <si>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</si>
  <si>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</si>
  <si>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с радостью</t>
  </si>
  <si>
    <t>играет, но без интереса</t>
  </si>
  <si>
    <t>не проявляет интерес к 
играм</t>
  </si>
  <si>
    <t>произносит</t>
  </si>
  <si>
    <t>не произносит полностью</t>
  </si>
  <si>
    <t xml:space="preserve">не произносит </t>
  </si>
  <si>
    <t>слушаети понимает</t>
  </si>
  <si>
    <t>частично понимает</t>
  </si>
  <si>
    <t>слушает, но не понимает</t>
  </si>
  <si>
    <t>рассматривает с интересом</t>
  </si>
  <si>
    <t>рассматривает без интереса</t>
  </si>
  <si>
    <t>не проявляет интерес к книгам</t>
  </si>
  <si>
    <t>слушает с интересом</t>
  </si>
  <si>
    <t>старается слушать</t>
  </si>
  <si>
    <t>не слушает</t>
  </si>
  <si>
    <t>рассматривает с интересом, показывает персонажей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</si>
  <si>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</si>
  <si>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</si>
  <si>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старается произносить</t>
  </si>
  <si>
    <t>выполняет с интересом</t>
  </si>
  <si>
    <t xml:space="preserve">старается выполнять </t>
  </si>
  <si>
    <t>не пытается выполнять</t>
  </si>
  <si>
    <t>раскладывает</t>
  </si>
  <si>
    <t>пытается разложить</t>
  </si>
  <si>
    <t>не раскладывает</t>
  </si>
  <si>
    <t xml:space="preserve">выполняет с интересом </t>
  </si>
  <si>
    <t xml:space="preserve">выполняет некоторые </t>
  </si>
  <si>
    <t>пытается выполнять</t>
  </si>
  <si>
    <t>группирует правильно</t>
  </si>
  <si>
    <t>частично группирует</t>
  </si>
  <si>
    <t>не может группировать</t>
  </si>
  <si>
    <t>различает</t>
  </si>
  <si>
    <t>различает только два цвета</t>
  </si>
  <si>
    <t>не различает</t>
  </si>
  <si>
    <t>проявляет</t>
  </si>
  <si>
    <t>частично проявляет</t>
  </si>
  <si>
    <t>не проявляет</t>
  </si>
  <si>
    <t>умеет скатывать</t>
  </si>
  <si>
    <t>пытается скатывать</t>
  </si>
  <si>
    <t>не умеет скатывать</t>
  </si>
  <si>
    <t>лепит с 
интересом</t>
  </si>
  <si>
    <t>пытается лепить</t>
  </si>
  <si>
    <t>не лепит</t>
  </si>
  <si>
    <t xml:space="preserve">комбинирует </t>
  </si>
  <si>
    <t>старается комбинировать</t>
  </si>
  <si>
    <t>не комбинирует</t>
  </si>
  <si>
    <t>проявляет интерес</t>
  </si>
  <si>
    <t>проявляет интерес частично</t>
  </si>
  <si>
    <t xml:space="preserve"> ходит</t>
  </si>
  <si>
    <t xml:space="preserve">пытается ходить 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</si>
  <si>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</si>
  <si>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</si>
  <si>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</si>
  <si>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</si>
  <si>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пытается произносить</t>
  </si>
  <si>
    <t>развевает, звенит</t>
  </si>
  <si>
    <t xml:space="preserve">старается выполнять действия  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</si>
  <si>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</si>
  <si>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</si>
  <si>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</si>
  <si>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</si>
  <si>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</si>
  <si>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</si>
  <si>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</si>
  <si>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</si>
  <si>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</si>
  <si>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соблюдает правила</t>
  </si>
  <si>
    <t>не всегда соблюдает правила</t>
  </si>
  <si>
    <t>не может соблюдать правила</t>
  </si>
  <si>
    <t>Белобородова. Жасмина</t>
  </si>
  <si>
    <t>Ефимкина Евгения</t>
  </si>
  <si>
    <t xml:space="preserve">Ремпель Мария </t>
  </si>
  <si>
    <t xml:space="preserve">Ремпель Эрика </t>
  </si>
  <si>
    <t>Всего, N</t>
  </si>
  <si>
    <t>Достижение детьми и педагогом  ожидаемых результатов, %</t>
  </si>
  <si>
    <t>ПРИМЕЧАНИЕ.</t>
  </si>
  <si>
    <t>Высокий</t>
  </si>
  <si>
    <t>1-Ф</t>
  </si>
  <si>
    <t>Средний</t>
  </si>
  <si>
    <t>Низкий</t>
  </si>
  <si>
    <t>1-К</t>
  </si>
  <si>
    <t>1-П</t>
  </si>
  <si>
    <t>1-Т</t>
  </si>
  <si>
    <t>1-С</t>
  </si>
  <si>
    <t xml:space="preserve">                                  </t>
  </si>
  <si>
    <t xml:space="preserve">                              Лист наблюдения для младшей группы (дети 2-х лет)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</si>
  <si>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</si>
  <si>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>Развитие творческих навыков и исследовательской деятельности детей</t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</si>
  <si>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  Формирование социально-эмоциональных навыков</t>
    </r>
  </si>
  <si>
    <t>Рисование</t>
  </si>
  <si>
    <t>Аппликация</t>
  </si>
  <si>
    <t>Конструирование</t>
  </si>
  <si>
    <t>2-Ф.1</t>
  </si>
  <si>
    <t>2-Ф.2</t>
  </si>
  <si>
    <t>2-Ф.3</t>
  </si>
  <si>
    <t>2-Ф.4</t>
  </si>
  <si>
    <t>2-К. 1</t>
  </si>
  <si>
    <t>2- К.3</t>
  </si>
  <si>
    <t>2-К.7</t>
  </si>
  <si>
    <t>2-П.1</t>
  </si>
  <si>
    <t>2-П.2</t>
  </si>
  <si>
    <t>2-П.3</t>
  </si>
  <si>
    <t>2-П.4</t>
  </si>
  <si>
    <t>2-Т.1</t>
  </si>
  <si>
    <t>2-Т.2</t>
  </si>
  <si>
    <t>2-Т.3</t>
  </si>
  <si>
    <t>2-Т.4</t>
  </si>
  <si>
    <t>2-Т.5</t>
  </si>
  <si>
    <t>2-Т.6</t>
  </si>
  <si>
    <t>2-Т.7</t>
  </si>
  <si>
    <t>2-Т.8</t>
  </si>
  <si>
    <t>2-Т.9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</si>
  <si>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</si>
  <si>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</si>
  <si>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</si>
  <si>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</si>
  <si>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</si>
  <si>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</si>
  <si>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</si>
  <si>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</si>
  <si>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</si>
  <si>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</si>
  <si>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</si>
  <si>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</si>
  <si>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</si>
  <si>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</si>
  <si>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</si>
  <si>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 xml:space="preserve">ходит, бегает, меняя направление </t>
  </si>
  <si>
    <t>ползает по ограниченной плоскости, под различные предметы</t>
  </si>
  <si>
    <t>самостоятельно моет лицо, руки:</t>
  </si>
  <si>
    <t>одевается и раздевается в определенной последовательности: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</si>
  <si>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</si>
  <si>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</si>
  <si>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произносит правильно слова и простые фразы (2-4 слова)</t>
  </si>
  <si>
    <t>слушает небольшие рассказы без наглядного сопровождения, отвечает на простые вопросы</t>
  </si>
  <si>
    <t>договаривает отдельные слова, фразы в знакомых произведениях</t>
  </si>
  <si>
    <t>слушает знакомые произведения без наглядного сопровождения:</t>
  </si>
  <si>
    <t>рассматривает иллюстрации в книгах, отвечает на поставленные вопросы по содержанию иллюстраций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</si>
  <si>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</si>
  <si>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</si>
  <si>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группирует однородные предметы близкие по величине, форме, цвету:</t>
  </si>
  <si>
    <t>соотносит и отбирает геометрические формы различной величины по основным 
свойствам</t>
  </si>
  <si>
    <t>самостоятельно исследует и сравнивает предметы по цвету, объему, форме</t>
  </si>
  <si>
    <t>держит правильно карандаш, проводит прямые и замкнутые округлые линии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</si>
  <si>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</si>
  <si>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</si>
  <si>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</si>
  <si>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</si>
  <si>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</si>
  <si>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</si>
  <si>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</si>
  <si>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</si>
  <si>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</si>
  <si>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 составляет простые композиции и сюжеты на фланелеграфе</t>
  </si>
  <si>
    <t>размещает геометрические фигуры, орнаменты</t>
  </si>
  <si>
    <t>сооружает простейшую конструкцию по образцу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</si>
  <si>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</si>
  <si>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</si>
  <si>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</si>
  <si>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</si>
  <si>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</si>
  <si>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</si>
  <si>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</si>
  <si>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откликается на свое имя, узнает себя в зеркале и на фотографиях</t>
  </si>
  <si>
    <t>знает предметы и действия с ними, распознает их по картинке</t>
  </si>
  <si>
    <t>различает по вкусу, внешнему виду и называет несколько видов овощей и фруктов</t>
  </si>
  <si>
    <r>
      <rPr>
        <sz val="9"/>
        <color rgb="FF000000"/>
        <rFont val="Times New Roman"/>
        <charset val="204"/>
      </rPr>
      <t>бережно относится к растениям и животным:</t>
    </r>
    <r>
      <rPr>
        <sz val="9"/>
        <color theme="1"/>
        <rFont val="Times New Roman"/>
        <charset val="204"/>
      </rPr>
      <t xml:space="preserve"> </t>
    </r>
    <r>
      <rPr>
        <sz val="9"/>
        <color rgb="FF000000"/>
        <rFont val="Times New Roman"/>
        <charset val="204"/>
      </rPr>
      <t>любит их, ласкает</t>
    </r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</si>
  <si>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</si>
  <si>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</si>
  <si>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</si>
  <si>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умеет ползать</t>
  </si>
  <si>
    <t>ползает только органиченной поверхности</t>
  </si>
  <si>
    <t>не пытается ползать</t>
  </si>
  <si>
    <t>самостоятельно моет</t>
  </si>
  <si>
    <t xml:space="preserve">старается мыть самостоятельно 
</t>
  </si>
  <si>
    <t>самостоятельно не моет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</si>
  <si>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</si>
  <si>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</si>
  <si>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</si>
  <si>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</si>
  <si>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</si>
  <si>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произносит отчетливо</t>
  </si>
  <si>
    <t>не призносит</t>
  </si>
  <si>
    <t xml:space="preserve">произносит </t>
  </si>
  <si>
    <t xml:space="preserve">пытается произносить </t>
  </si>
  <si>
    <t>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</si>
  <si>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</si>
  <si>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</si>
  <si>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</t>
  </si>
  <si>
    <t>старается договаривать</t>
  </si>
  <si>
    <t>не договаривает</t>
  </si>
  <si>
    <t>рассматривает иллюстрации, правильно отвечает на вопросы</t>
  </si>
  <si>
    <t>отвечает правильно на некоторые вопросы</t>
  </si>
  <si>
    <t>не отвечает на вопросы</t>
  </si>
  <si>
    <t>повторяет текст</t>
  </si>
  <si>
    <t>повторяет текст не полностью</t>
  </si>
  <si>
    <t>не пытается повторить текст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</si>
  <si>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</si>
  <si>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</si>
  <si>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</si>
  <si>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группирует</t>
  </si>
  <si>
    <t>группирует только некоторые</t>
  </si>
  <si>
    <t>не умеет группировать</t>
  </si>
  <si>
    <t>соотносит</t>
  </si>
  <si>
    <t>частично соотносит</t>
  </si>
  <si>
    <t>не соотносит</t>
  </si>
  <si>
    <t>исследует и сравнивает</t>
  </si>
  <si>
    <t>частично исследует и сравнивает</t>
  </si>
  <si>
    <t>исследует, но не может  сравнивать</t>
  </si>
  <si>
    <t>держит правильно карандаш, проводит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</si>
  <si>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</si>
  <si>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</si>
  <si>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</si>
  <si>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</si>
  <si>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</si>
  <si>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</si>
  <si>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</si>
  <si>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</si>
  <si>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</si>
  <si>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изучает</t>
  </si>
  <si>
    <t xml:space="preserve">иногда проявляет кратковременный  интерес  </t>
  </si>
  <si>
    <t>не пытается изучать</t>
  </si>
  <si>
    <t>применяет</t>
  </si>
  <si>
    <t>применяет частично</t>
  </si>
  <si>
    <t>не применяет</t>
  </si>
  <si>
    <t>вдавливает пальцем и углубляет</t>
  </si>
  <si>
    <t>не может выполнить</t>
  </si>
  <si>
    <t>размещает, убирает</t>
  </si>
  <si>
    <t>пытается разместить, убрать</t>
  </si>
  <si>
    <t>не может разместить, и не убирает материалы</t>
  </si>
  <si>
    <t>знает</t>
  </si>
  <si>
    <t>знает частично</t>
  </si>
  <si>
    <t>не знает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</si>
  <si>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</si>
  <si>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</si>
  <si>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</si>
  <si>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</t>
  </si>
  <si>
    <t>выкладывает, пытается составить</t>
  </si>
  <si>
    <t>выкладывает, но не может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</si>
  <si>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</si>
  <si>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</si>
  <si>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</si>
  <si>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</si>
  <si>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 xml:space="preserve">не обращает внимания на образец, но сооружает 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</si>
  <si>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</si>
  <si>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</si>
  <si>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</si>
  <si>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</si>
  <si>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проявляет активность</t>
  </si>
  <si>
    <t>сооружает частично</t>
  </si>
  <si>
    <t>не сооружает</t>
  </si>
  <si>
    <t>складывает аккуратно</t>
  </si>
  <si>
    <t>пытается складывать</t>
  </si>
  <si>
    <t>не складывает</t>
  </si>
  <si>
    <t>подражает, подпевает</t>
  </si>
  <si>
    <t>подражает, подпевает некоторые из них</t>
  </si>
  <si>
    <t>пытается подпевать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</si>
  <si>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</si>
  <si>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</si>
  <si>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</si>
  <si>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</si>
  <si>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повторяет некоторые из них</t>
  </si>
  <si>
    <t>пытается повторять</t>
  </si>
  <si>
    <t>различает все 
инструменты</t>
  </si>
  <si>
    <t>различает некоторые из них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</si>
  <si>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</si>
  <si>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</si>
  <si>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</si>
  <si>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действия с предметами, распознает их</t>
  </si>
  <si>
    <t>знает предметы, но не всегда выполняет действия</t>
  </si>
  <si>
    <t>пытается действовать с предметами</t>
  </si>
  <si>
    <t>различает, называет</t>
  </si>
  <si>
    <t>называет частично</t>
  </si>
  <si>
    <t>не различает,  не называет</t>
  </si>
  <si>
    <t>проявляет заботу</t>
  </si>
  <si>
    <t>пытается проявить заботу</t>
  </si>
  <si>
    <t>не проявляет заботу</t>
  </si>
  <si>
    <t>Дмитриев Риналь</t>
  </si>
  <si>
    <t>Жанбурбаев Амир</t>
  </si>
  <si>
    <t>Скабелкина Надя</t>
  </si>
  <si>
    <t>Скабелкина Вера</t>
  </si>
  <si>
    <t>Вебер Денис</t>
  </si>
  <si>
    <t>Утесинова Милана</t>
  </si>
  <si>
    <t xml:space="preserve">Достижение детьми и педагогом  ожидаемых результатов </t>
  </si>
  <si>
    <t>2-Ф</t>
  </si>
  <si>
    <t>2-К</t>
  </si>
  <si>
    <t>2-П</t>
  </si>
  <si>
    <t>2-Т</t>
  </si>
  <si>
    <t>2-С</t>
  </si>
  <si>
    <t xml:space="preserve">                          Лист наблюдения для средней группы (дети 3-х лет)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</si>
  <si>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</si>
  <si>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>Казахский язык</t>
  </si>
  <si>
    <t>Основы математики</t>
  </si>
  <si>
    <t>3-Ф.1</t>
  </si>
  <si>
    <t>3-Ф.2</t>
  </si>
  <si>
    <t>3-Ф.3</t>
  </si>
  <si>
    <t>2-К.12</t>
  </si>
  <si>
    <t>2-К.13</t>
  </si>
  <si>
    <t>3-Ф.4</t>
  </si>
  <si>
    <t>3-Ф.5</t>
  </si>
  <si>
    <t>3-К. 1</t>
  </si>
  <si>
    <t>3- К.2</t>
  </si>
  <si>
    <t>3-К.3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</si>
  <si>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</si>
  <si>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</si>
  <si>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</si>
  <si>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</si>
  <si>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</si>
  <si>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</si>
  <si>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</si>
  <si>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</si>
  <si>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3-К.12</t>
  </si>
  <si>
    <t>3-К.13</t>
  </si>
  <si>
    <t>3-К.14</t>
  </si>
  <si>
    <t>3-К.15</t>
  </si>
  <si>
    <t>3-П.1</t>
  </si>
  <si>
    <t>3-П.2</t>
  </si>
  <si>
    <t>3-П.3</t>
  </si>
  <si>
    <t>3-П.4</t>
  </si>
  <si>
    <t>3-П.8</t>
  </si>
  <si>
    <t>3-Т.1</t>
  </si>
  <si>
    <t>3-Т.2</t>
  </si>
  <si>
    <t>3-Т.3</t>
  </si>
  <si>
    <t>3-Т.4</t>
  </si>
  <si>
    <t>3-Т.5</t>
  </si>
  <si>
    <t>3-Т.6</t>
  </si>
  <si>
    <t>3-Т.7</t>
  </si>
  <si>
    <t>3-Т.8</t>
  </si>
  <si>
    <t>3-Т.9</t>
  </si>
  <si>
    <t>3-Т.10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</si>
  <si>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</si>
  <si>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</si>
  <si>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</si>
  <si>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</si>
  <si>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</si>
  <si>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</si>
  <si>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</si>
  <si>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</si>
  <si>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</si>
  <si>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</si>
  <si>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</si>
  <si>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</si>
  <si>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</si>
  <si>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</si>
  <si>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</si>
  <si>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3-С.1</t>
  </si>
  <si>
    <t>3-С.2</t>
  </si>
  <si>
    <t>3-С.3</t>
  </si>
  <si>
    <t>3-С.4</t>
  </si>
  <si>
    <t>3-С.5</t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</si>
  <si>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</si>
  <si>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</si>
  <si>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ползает между предметами, лазает по гимнастической стенке и спускается с нее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</si>
  <si>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</si>
  <si>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</si>
  <si>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произносит четко гласные и некоторые согласные звуки</t>
  </si>
  <si>
    <t>отвечает на различные вопросы, касающиеся окружающей среды</t>
  </si>
  <si>
    <t>согласовывает слова в роде, числе, падеже</t>
  </si>
  <si>
    <t>имеет правильный темп речи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</si>
  <si>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</si>
  <si>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</si>
  <si>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слушает и понимает содержание литературных произведений эмоционально воспринимает сюжет,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</si>
  <si>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</si>
  <si>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</si>
  <si>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</si>
  <si>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</si>
  <si>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внимательно слушает, называет и запоминает слова</t>
  </si>
  <si>
    <t>понимает значение слов, применяемых в повседневной жизни, и правильно их 
произносит</t>
  </si>
  <si>
    <t>понимает значение словосочетаний, составляет простые предложения</t>
  </si>
  <si>
    <t>составляет простые предложения, отвечает на простые вопросы:</t>
  </si>
  <si>
    <t>различает понятия «один», «много»</t>
  </si>
  <si>
    <t>стремится узнавать новое, изучает вещи с интересом и удовольствием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</si>
  <si>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</si>
  <si>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</si>
  <si>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</si>
  <si>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использует последовательно линии, штрихи, пятна, краски:</t>
  </si>
  <si>
    <t>называет правильно основные цвета</t>
  </si>
  <si>
    <t>размещает изображение на листе бумаги целиком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</si>
  <si>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</si>
  <si>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</si>
  <si>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</si>
  <si>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</si>
  <si>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</si>
  <si>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</si>
  <si>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 при лепке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</si>
  <si>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</si>
  <si>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</si>
  <si>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размещает и склеивает крупные и мелкие элементы, подготовленные взрослым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</si>
  <si>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</si>
  <si>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</si>
  <si>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</si>
  <si>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</si>
  <si>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</si>
  <si>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конструирует из крупного и мелкого строительного материала, по образцу и собственному замыслу</t>
  </si>
  <si>
    <t>играет с постройкой, которую соорудил сам, складывает строительные детали после игры</t>
  </si>
  <si>
    <t>слушает музыкальное произведение до конца, понимает характер музыки</t>
  </si>
  <si>
    <t>поет вместе с группой в соответствии с темпом песни, начинает и заканчивает песню вместе со всеми</t>
  </si>
  <si>
    <t>выполняет самостоятельно движения после музыкального вступления</t>
  </si>
  <si>
    <t>знает простые танцевальные движения казахского народа</t>
  </si>
  <si>
    <t>знает музыкальные инструменты, играет на них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</si>
  <si>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</si>
  <si>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</si>
  <si>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</si>
  <si>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</si>
  <si>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наблюдает за обитателями уголка природы, соблюдает правила безопасного поведения в группе, на прогулке и в природе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</si>
  <si>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</si>
  <si>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</si>
  <si>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</si>
  <si>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</si>
  <si>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</si>
  <si>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</si>
  <si>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ползает, лазает</t>
  </si>
  <si>
    <t xml:space="preserve">пытается ползать между предметами, лазать и спускаться с них </t>
  </si>
  <si>
    <t>не может ползать 
между предметами, 
лазать и спускаться с них</t>
  </si>
  <si>
    <t>владеет навками самообслуживания</t>
  </si>
  <si>
    <t>владеет некоторыми навыками</t>
  </si>
  <si>
    <t>не владеет навыками</t>
  </si>
  <si>
    <t>соблюдает навыки</t>
  </si>
  <si>
    <t>владеет навыками</t>
  </si>
  <si>
    <t>пытается соблюдать 
навыки</t>
  </si>
  <si>
    <t>произносит четко</t>
  </si>
  <si>
    <t>не произносит четко</t>
  </si>
  <si>
    <t>отвечает на вопросы</t>
  </si>
  <si>
    <t>отвечает на некоторые из них</t>
  </si>
  <si>
    <t>согласовывает</t>
  </si>
  <si>
    <t>согласовывает некоторые</t>
  </si>
  <si>
    <t>не согласовывает</t>
  </si>
  <si>
    <t>говорит правильно</t>
  </si>
  <si>
    <t>формируется правильный темп речи</t>
  </si>
  <si>
    <t>правильный темп речи не сформирован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</si>
  <si>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</si>
  <si>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</si>
  <si>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</si>
  <si>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</si>
  <si>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</si>
  <si>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</si>
  <si>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</si>
  <si>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</si>
  <si>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</si>
  <si>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</si>
  <si>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</si>
  <si>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</si>
  <si>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</si>
  <si>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</si>
  <si>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</si>
  <si>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</si>
  <si>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</si>
  <si>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</si>
  <si>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произносит правильно</t>
  </si>
  <si>
    <t>произносит правильно 
некоторые из них</t>
  </si>
  <si>
    <t>слушает, называет и запоминает</t>
  </si>
  <si>
    <t>слушает, называет, но не запоминает</t>
  </si>
  <si>
    <t>слушает, но не называет и 
не запоминает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</si>
  <si>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</si>
  <si>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</si>
  <si>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</si>
  <si>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понимает, составляет предложения с 
интересом</t>
  </si>
  <si>
    <t>понимает некоторые из них, пытается составить предложение</t>
  </si>
  <si>
    <t>понимает, но не составляет предложение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</si>
  <si>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</si>
  <si>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</si>
  <si>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</si>
  <si>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различает понятия</t>
  </si>
  <si>
    <t>различает частично</t>
  </si>
  <si>
    <t>пытается различать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</si>
  <si>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</si>
  <si>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</si>
  <si>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</si>
  <si>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</t>
  </si>
  <si>
    <t>сравнивает некоторые</t>
  </si>
  <si>
    <t>не умеет сравнивать</t>
  </si>
  <si>
    <t>знает, называет частично</t>
  </si>
  <si>
    <t>определяет</t>
  </si>
  <si>
    <t>определяет частично</t>
  </si>
  <si>
    <t>не может определить</t>
  </si>
  <si>
    <t>использует</t>
  </si>
  <si>
    <t>использует некоторые</t>
  </si>
  <si>
    <t>не использует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</si>
  <si>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</si>
  <si>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</si>
  <si>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</si>
  <si>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</si>
  <si>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</si>
  <si>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пытается размещать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</si>
  <si>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</si>
  <si>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</si>
  <si>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</si>
  <si>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</si>
  <si>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</si>
  <si>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>использует частично</t>
  </si>
  <si>
    <t>пытается использовать</t>
  </si>
  <si>
    <t>лепит</t>
  </si>
  <si>
    <t>лепит, но не объединяетм части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</si>
  <si>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</si>
  <si>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</si>
  <si>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</si>
  <si>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</si>
  <si>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</si>
  <si>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</si>
  <si>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</t>
  </si>
  <si>
    <t>пытается соблюдать некоторые правила техники безопасности</t>
  </si>
  <si>
    <t>соблюдает технику безопасности при напоминании</t>
  </si>
  <si>
    <t>владеет частично</t>
  </si>
  <si>
    <t>пытается овладеть</t>
  </si>
  <si>
    <t>выбирает фигуры</t>
  </si>
  <si>
    <t>выбирает некоторые из них</t>
  </si>
  <si>
    <t>старается выбрать</t>
  </si>
  <si>
    <t>размещает и склеивает</t>
  </si>
  <si>
    <t>размещает, но не склеивает</t>
  </si>
  <si>
    <t>пытается склеивать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</si>
  <si>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</si>
  <si>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</si>
  <si>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</si>
  <si>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не различает, но 
проявляет интерес к 
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</si>
  <si>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</si>
  <si>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</si>
  <si>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</si>
  <si>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</si>
  <si>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</si>
  <si>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</si>
  <si>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</si>
  <si>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</si>
  <si>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участвует, но не проявляет активность</t>
  </si>
  <si>
    <r>
      <rPr>
        <i/>
        <sz val="9"/>
        <color theme="1"/>
        <rFont val="Times New Roman"/>
        <charset val="204"/>
      </rPr>
      <t>конструирует</t>
    </r>
    <r>
      <rPr>
        <sz val="9"/>
        <color theme="1"/>
        <rFont val="Times New Roman"/>
        <charset val="204"/>
      </rPr>
      <t xml:space="preserve"> </t>
    </r>
    <r>
      <rPr>
        <i/>
        <sz val="9"/>
        <color theme="1"/>
        <rFont val="Times New Roman"/>
        <charset val="204"/>
      </rPr>
      <t>по образцу и собственному замыслу</t>
    </r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</si>
  <si>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</si>
  <si>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</si>
  <si>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интересом, складывает</t>
  </si>
  <si>
    <t>играет, пытается складывать</t>
  </si>
  <si>
    <t>не играет, не складывает</t>
  </si>
  <si>
    <t>слушает, понимает</t>
  </si>
  <si>
    <t>слушает, не проявляет интерес к музыке</t>
  </si>
  <si>
    <t>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</si>
  <si>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</si>
  <si>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</si>
  <si>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</si>
  <si>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</si>
  <si>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пытается выполнить движения самостоятельно</t>
  </si>
  <si>
    <t>занет некоторые</t>
  </si>
  <si>
    <t>знает, играет на инх с радостью</t>
  </si>
  <si>
    <t>знает некоторые из них, играет на них</t>
  </si>
  <si>
    <t>не знает, но играет на инх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</si>
  <si>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</si>
  <si>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</si>
  <si>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</si>
  <si>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r>
      <rPr>
        <i/>
        <sz val="9"/>
        <color theme="1"/>
        <rFont val="Times New Roman"/>
        <charset val="204"/>
      </rPr>
      <t>знает и называет</t>
    </r>
    <r>
      <rPr>
        <sz val="9"/>
        <color theme="1"/>
        <rFont val="Times New Roman"/>
        <charset val="204"/>
      </rPr>
      <t xml:space="preserve"> </t>
    </r>
  </si>
  <si>
    <t>частично называет, некоторые знает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</si>
  <si>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</si>
  <si>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</si>
  <si>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</si>
  <si>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</si>
  <si>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имеет представление о некоторых хороших и плохих поступках</t>
  </si>
  <si>
    <t>стремится различать хорошие и плохие поступки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</si>
  <si>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</si>
  <si>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</si>
  <si>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</si>
  <si>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 xml:space="preserve">Аминова Ева </t>
  </si>
  <si>
    <t>Белобородов Максат</t>
  </si>
  <si>
    <t xml:space="preserve">Ефммкин Данил  </t>
  </si>
  <si>
    <t>Зингерова Валерия</t>
  </si>
  <si>
    <t>Червинская  София</t>
  </si>
  <si>
    <t>Садыков Имран</t>
  </si>
  <si>
    <t>Ремпель Глеб</t>
  </si>
  <si>
    <t>Достижение детьми и педагогом ожидаемых результатов</t>
  </si>
  <si>
    <t>3-Ф</t>
  </si>
  <si>
    <t>3-К</t>
  </si>
  <si>
    <t>3-П</t>
  </si>
  <si>
    <t>3-Т</t>
  </si>
  <si>
    <t>3-С</t>
  </si>
  <si>
    <t xml:space="preserve">                                  Учебный год:  2023-2024                              Группа: предшкольный класс                 Период:   стартовый    Сроки проведения: сентябрь</t>
  </si>
  <si>
    <r>
      <rPr>
        <sz val="12"/>
        <color theme="1"/>
        <rFont val="Calibri"/>
        <charset val="204"/>
        <scheme val="minor"/>
      </rPr>
      <t xml:space="preserve"> </t>
    </r>
    <r>
      <rPr>
        <b/>
        <sz val="12"/>
        <color theme="1"/>
        <rFont val="Times New Roman"/>
        <charset val="204"/>
      </rPr>
      <t>Физическое развитие</t>
    </r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</si>
  <si>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 Формирование социально-эмоциональных навыков</t>
    </r>
  </si>
  <si>
    <t>4-Ф.1</t>
  </si>
  <si>
    <t>4-Ф.2</t>
  </si>
  <si>
    <t>4-Ф.3</t>
  </si>
  <si>
    <t>4-Ф.4</t>
  </si>
  <si>
    <t>4-Ф.5</t>
  </si>
  <si>
    <t>4-Ф.6</t>
  </si>
  <si>
    <t>4-К. 1</t>
  </si>
  <si>
    <t>4-К.2</t>
  </si>
  <si>
    <t>4-К.3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</si>
  <si>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</si>
  <si>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</si>
  <si>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</si>
  <si>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</si>
  <si>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</si>
  <si>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</si>
  <si>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</si>
  <si>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</si>
  <si>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</si>
  <si>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</si>
  <si>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4-К.14</t>
  </si>
  <si>
    <t>4-К.15</t>
  </si>
  <si>
    <t>4-К.16</t>
  </si>
  <si>
    <t>4-К.17</t>
  </si>
  <si>
    <t>4-К.18</t>
  </si>
  <si>
    <t>4-П.1</t>
  </si>
  <si>
    <t>4-П.2</t>
  </si>
  <si>
    <t>4-П.3</t>
  </si>
  <si>
    <t>4-П.4</t>
  </si>
  <si>
    <t>4-П.5</t>
  </si>
  <si>
    <t>4-П.6</t>
  </si>
  <si>
    <t>4-Т.1</t>
  </si>
  <si>
    <t>4-Т.2</t>
  </si>
  <si>
    <t>4-Т.3</t>
  </si>
  <si>
    <t>4-Т.4</t>
  </si>
  <si>
    <t>4-Т.5</t>
  </si>
  <si>
    <t>4-Т.6</t>
  </si>
  <si>
    <t>4-Т.7</t>
  </si>
  <si>
    <t>4-Т.8</t>
  </si>
  <si>
    <t>4-Т.9</t>
  </si>
  <si>
    <t>4-Т.10</t>
  </si>
  <si>
    <t>4-Т.11</t>
  </si>
  <si>
    <t>4-Т.12</t>
  </si>
  <si>
    <t>4-Т.13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</si>
  <si>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</si>
  <si>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</si>
  <si>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</si>
  <si>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</si>
  <si>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</si>
  <si>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</si>
  <si>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</si>
  <si>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</si>
  <si>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</si>
  <si>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</si>
  <si>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</si>
  <si>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</si>
  <si>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</si>
  <si>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</si>
  <si>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</si>
  <si>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</si>
  <si>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</si>
  <si>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4-С.1</t>
  </si>
  <si>
    <t>4-С.2</t>
  </si>
  <si>
    <t>4-С.3</t>
  </si>
  <si>
    <t>4-С.4</t>
  </si>
  <si>
    <t>4-С.5</t>
  </si>
  <si>
    <t>4-С.6</t>
  </si>
  <si>
    <t>ходит на пятках, на наружных сторонах стоп, приставным шагом, чередуя ходьбу с бегом, с прыжками, меняя направление и темп</t>
  </si>
  <si>
    <t>ходит по линии, веревке, доске, гимнастической скамейке, бревну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</si>
  <si>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</si>
  <si>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>катает мячи, метает предметы на дальность, бросает мячи через препятствия и ловит их</t>
  </si>
  <si>
    <t>проявляет быстроту, силу, выносливость, гибкость, ловкость в подвижных играх  и соблюдает правила спортивных игр</t>
  </si>
  <si>
    <t>соблюдает первоначальные навыки личной гигиены, следит за своим внешним видом</t>
  </si>
  <si>
    <t>правильно произносит гласные и согласные звуки, подбирает устно слова на определенный звук</t>
  </si>
  <si>
    <t>использует в речи разные типы предложений (простые и сложные), прилагательные, глаголы, наречия, предлоги</t>
  </si>
  <si>
    <t>знает названия предметов и явлений, выходящих за пределы его ближайшего окружения</t>
  </si>
  <si>
    <t>называет числительные по порядку, соотносит их с существительными в падежах, в единственном и множественном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</si>
  <si>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</si>
  <si>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</si>
  <si>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</si>
  <si>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</si>
  <si>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</si>
  <si>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воспроизводит различные интонации, меняя силу голоса</t>
  </si>
  <si>
    <t>во время сободной игры самостоятельно обыгрывает знакомых персонажей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</si>
  <si>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</si>
  <si>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</si>
  <si>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</si>
  <si>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</si>
  <si>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</si>
  <si>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составляет простые предложения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</si>
  <si>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</si>
  <si>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</si>
  <si>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</si>
  <si>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различает части суток, знает их характерные особенности</t>
  </si>
  <si>
    <t>определяет пространственные направления по отношению к себе</t>
  </si>
  <si>
    <t>устанавливает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</si>
  <si>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</si>
  <si>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рисует отдельные предметы и создает сюжетные композиции</t>
  </si>
  <si>
    <t>рисует характерные особенности каждого предмета, их соотношение между собой</t>
  </si>
  <si>
    <t>распознает коричневые, оранжевые, светло-зеленые оттенки</t>
  </si>
  <si>
    <t>закрашивает рисунки карандашом, кистью</t>
  </si>
  <si>
    <t>оценивает свою работу и других детей</t>
  </si>
  <si>
    <t>изучает скульптурный предмет взяв в руки, пытается придать ему характерные черты</t>
  </si>
  <si>
    <t>лепит из глины, пластилина, пластической массы знакомые предметы с использованием разных приемов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</si>
  <si>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</si>
  <si>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</si>
  <si>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участвует в коллективной работе</t>
  </si>
  <si>
    <t>соблюдает правила безопасности при лепке</t>
  </si>
  <si>
    <t>правильно держит ножницы и умело пользуется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</si>
  <si>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</si>
  <si>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</si>
  <si>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</si>
  <si>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участвует в выполнении коллективных работ</t>
  </si>
  <si>
    <t>соблюдает правила безопасности при наклеивании, выполняет работу аккуратно</t>
  </si>
  <si>
    <t>различает и называет строительные детали, использует их с учетом 
конструктивных свойств</t>
  </si>
  <si>
    <t>проявляет творческое воображение при конструировании</t>
  </si>
  <si>
    <t>складывает простые формы по типу «оригами»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</si>
  <si>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</si>
  <si>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</si>
  <si>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</si>
  <si>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любит музыку, сохраняет культуру прослушивания музыки (слушает музыкальные 
произведения до конца, не отвлекаясь)</t>
  </si>
  <si>
    <t>растягивает песню, четко произносит слова, исполняет знакомые песни под 
аккомпанемент и без сопровождения</t>
  </si>
  <si>
    <t>ритмически выполняя ходьбу, согласовывает движения с музыкой, меняет 
движения во второй части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</si>
  <si>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</si>
  <si>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определяет жанры музыки</t>
  </si>
  <si>
    <t>умеет играть простые мелодии деревянными ложками, на асатаяке, на сазсырнае, на домбре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</si>
  <si>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</si>
  <si>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</si>
  <si>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высказывает свое мнение, размышляя над происходящим вокруг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</si>
  <si>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</si>
  <si>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 правила дорожного движения, правила  поведения в общественном транспорте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</si>
  <si>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</si>
  <si>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 xml:space="preserve">не пытается ходить </t>
  </si>
  <si>
    <t>ходит, сохраняя равновесие</t>
  </si>
  <si>
    <t>ходит, но не всегда сохраняет равновесие</t>
  </si>
  <si>
    <t>старается ходить, сохраняя равновесие</t>
  </si>
  <si>
    <t xml:space="preserve">бегает </t>
  </si>
  <si>
    <t xml:space="preserve">старается бегать </t>
  </si>
  <si>
    <t xml:space="preserve">не старается бегать 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</si>
  <si>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</si>
  <si>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</si>
  <si>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</si>
  <si>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</si>
  <si>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</si>
  <si>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</si>
  <si>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</si>
  <si>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</si>
  <si>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</si>
  <si>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</si>
  <si>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</si>
  <si>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</si>
  <si>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старается использовать</t>
  </si>
  <si>
    <t>знает названия предметов и явлений</t>
  </si>
  <si>
    <t>знает названия некоторых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</si>
  <si>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</si>
  <si>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</si>
  <si>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</si>
  <si>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</si>
  <si>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</si>
  <si>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</si>
  <si>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</si>
  <si>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</si>
  <si>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</si>
  <si>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</si>
  <si>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</si>
  <si>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</si>
  <si>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</si>
  <si>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</si>
  <si>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</si>
  <si>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принимает, использует</t>
  </si>
  <si>
    <t>принимает, использует частично</t>
  </si>
  <si>
    <t>не принимает, не использует</t>
  </si>
  <si>
    <t xml:space="preserve">воспроизводит </t>
  </si>
  <si>
    <t xml:space="preserve">старается воспроизвести </t>
  </si>
  <si>
    <t xml:space="preserve">не воспроизводит </t>
  </si>
  <si>
    <t>самостоятельно обыгрывает</t>
  </si>
  <si>
    <t>старается самостоятельно обыгрывать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</si>
  <si>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</si>
  <si>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</si>
  <si>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</si>
  <si>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неправильно произносит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</si>
  <si>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</si>
  <si>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</si>
  <si>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</si>
  <si>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описывает</t>
  </si>
  <si>
    <t>пытается описать</t>
  </si>
  <si>
    <t>не описывает</t>
  </si>
  <si>
    <t>пытается составить простые предложения</t>
  </si>
  <si>
    <t>не составляет простые предложения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</si>
  <si>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</si>
  <si>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</si>
  <si>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</si>
  <si>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</si>
  <si>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</si>
  <si>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пытается сравнивать</t>
  </si>
  <si>
    <t>не сравнивает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</si>
  <si>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</si>
  <si>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</si>
  <si>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</si>
  <si>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</si>
  <si>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</si>
  <si>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</si>
  <si>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</si>
  <si>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</si>
  <si>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</si>
  <si>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 частично</t>
  </si>
  <si>
    <t>не пытается устанавливать простейшие причинно-следственные связи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</si>
  <si>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</si>
  <si>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</si>
  <si>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</si>
  <si>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 xml:space="preserve">рисует </t>
  </si>
  <si>
    <t>рисует некоторые из них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</si>
  <si>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</si>
  <si>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</si>
  <si>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</si>
  <si>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</si>
  <si>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</si>
  <si>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</si>
  <si>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 частично</t>
  </si>
  <si>
    <t>не пытается закрашивать рисунки карандашом, кистью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</si>
  <si>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</si>
  <si>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</si>
  <si>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</si>
  <si>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</si>
  <si>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</si>
  <si>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</si>
  <si>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используя разные приемы</t>
  </si>
  <si>
    <t>лепит с использованием некоторых приемов</t>
  </si>
  <si>
    <t>не лепит, не может использовать разные приемы лепки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</si>
  <si>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</si>
  <si>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</si>
  <si>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</si>
  <si>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</si>
  <si>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</si>
  <si>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</si>
  <si>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активно участвует в коллективной работе</t>
  </si>
  <si>
    <t>участвует в коллективной работе без проявления инициативы</t>
  </si>
  <si>
    <t>не принимает участие в коллективной работе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</si>
  <si>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</si>
  <si>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</si>
  <si>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</si>
  <si>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</si>
  <si>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</si>
  <si>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</si>
  <si>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</si>
  <si>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</si>
  <si>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</si>
  <si>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</si>
  <si>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</si>
  <si>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</si>
  <si>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</si>
  <si>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принимает участие в коллективной работе с интересом</t>
  </si>
  <si>
    <t>принимает участие в коллективной работе, не проявляет активность</t>
  </si>
  <si>
    <t>предпочитает выполнять работу один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</si>
  <si>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</si>
  <si>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</si>
  <si>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</si>
  <si>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</si>
  <si>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</si>
  <si>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</si>
  <si>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</si>
  <si>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</si>
  <si>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</si>
  <si>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</si>
  <si>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</si>
  <si>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</si>
  <si>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</si>
  <si>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</si>
  <si>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</si>
  <si>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старается выбирать материалы и придумывать композиции</t>
  </si>
  <si>
    <t>называет материал</t>
  </si>
  <si>
    <t>называет материал частично</t>
  </si>
  <si>
    <t>не называет материал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</si>
  <si>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</si>
  <si>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</si>
  <si>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</si>
  <si>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</si>
  <si>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</si>
  <si>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</si>
  <si>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</si>
  <si>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</si>
  <si>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</si>
  <si>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</si>
  <si>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</si>
  <si>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</si>
  <si>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 xml:space="preserve">определяет частично </t>
  </si>
  <si>
    <t>старается определить</t>
  </si>
  <si>
    <t>играет мелодии</t>
  </si>
  <si>
    <t>старается играть мелодии</t>
  </si>
  <si>
    <t>не может играть мелодии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</si>
  <si>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</si>
  <si>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</si>
  <si>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</si>
  <si>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</si>
  <si>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</si>
  <si>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</si>
  <si>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</si>
  <si>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</si>
  <si>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</si>
  <si>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</si>
  <si>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</si>
  <si>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</si>
  <si>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</si>
  <si>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</si>
  <si>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</si>
  <si>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</si>
  <si>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</si>
  <si>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</si>
  <si>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Батырболатов Айсултан</t>
  </si>
  <si>
    <t xml:space="preserve">Даненов Мухаммад  </t>
  </si>
  <si>
    <t>Жанбурбаева Ясмин</t>
  </si>
  <si>
    <t>Кулатаева Альмира</t>
  </si>
  <si>
    <t xml:space="preserve">Нурмаганбетов Саян </t>
  </si>
  <si>
    <t xml:space="preserve">Утесинова Айлин </t>
  </si>
  <si>
    <t xml:space="preserve">Хаир Моххамад Халид </t>
  </si>
  <si>
    <t xml:space="preserve">Достижение детьми и педагогом   ожидаемых результатов </t>
  </si>
  <si>
    <t>4-Ф</t>
  </si>
  <si>
    <t>4-К</t>
  </si>
  <si>
    <t>4-П</t>
  </si>
  <si>
    <t>4-Т</t>
  </si>
  <si>
    <t>4-С</t>
  </si>
  <si>
    <t xml:space="preserve">                                  Лист наблюдения для старшей группы (дети 5 лет)</t>
  </si>
</sst>
</file>

<file path=xl/styles.xml><?xml version="1.0" encoding="utf-8"?>
<styleSheet xmlns="http://schemas.openxmlformats.org/spreadsheetml/2006/main">
  <numFmts count="1">
    <numFmt numFmtId="168" formatCode="0.0"/>
  </numFmts>
  <fonts count="23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u/>
      <sz val="12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9"/>
      <color theme="1"/>
      <name val="Times New Roman"/>
      <charset val="204"/>
    </font>
    <font>
      <sz val="9"/>
      <color rgb="FF000000"/>
      <name val="Times New Roman"/>
      <charset val="204"/>
    </font>
    <font>
      <i/>
      <sz val="9"/>
      <color theme="1"/>
      <name val="Times New Roman"/>
      <charset val="204"/>
    </font>
    <font>
      <b/>
      <sz val="11"/>
      <color theme="1"/>
      <name val="Calibri"/>
      <charset val="204"/>
      <scheme val="minor"/>
    </font>
    <font>
      <sz val="8"/>
      <color theme="1"/>
      <name val="Calibri"/>
      <charset val="204"/>
      <scheme val="minor"/>
    </font>
    <font>
      <sz val="10"/>
      <color theme="1"/>
      <name val="Times New Roman"/>
      <charset val="204"/>
    </font>
    <font>
      <sz val="11"/>
      <color rgb="FFFF0000"/>
      <name val="Calibri"/>
      <charset val="204"/>
      <scheme val="minor"/>
    </font>
    <font>
      <i/>
      <sz val="9"/>
      <color rgb="FF000000"/>
      <name val="Times New Roman"/>
      <charset val="204"/>
    </font>
    <font>
      <b/>
      <sz val="11"/>
      <color theme="1"/>
      <name val="Times New Roman"/>
      <charset val="204"/>
    </font>
    <font>
      <b/>
      <sz val="12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1"/>
      <color theme="1"/>
      <name val="Calibri"/>
      <charset val="204"/>
      <scheme val="minor"/>
    </font>
    <font>
      <b/>
      <sz val="12"/>
      <color rgb="FF000000"/>
      <name val="Times New Roman"/>
      <charset val="204"/>
    </font>
    <font>
      <sz val="12"/>
      <color rgb="FF000000"/>
      <name val="Times New Roman"/>
      <charset val="204"/>
    </font>
    <font>
      <b/>
      <u/>
      <sz val="12"/>
      <color theme="1"/>
      <name val="Times New Roman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auto="1"/>
      </right>
      <top/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rgb="FF000000"/>
      </bottom>
      <diagonal/>
    </border>
    <border>
      <left/>
      <right/>
      <top style="thin">
        <color auto="1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9" fontId="18" fillId="0" borderId="0" applyFont="0" applyFill="0" applyBorder="0" applyAlignment="0" applyProtection="0"/>
  </cellStyleXfs>
  <cellXfs count="13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wrapText="1"/>
    </xf>
    <xf numFmtId="0" fontId="3" fillId="0" borderId="0" xfId="0" applyFont="1"/>
    <xf numFmtId="0" fontId="2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" fontId="0" fillId="0" borderId="1" xfId="1" applyNumberFormat="1" applyFont="1" applyBorder="1" applyAlignment="1">
      <alignment horizontal="center" vertical="center"/>
    </xf>
    <xf numFmtId="0" fontId="11" fillId="0" borderId="0" xfId="0" applyFont="1" applyAlignment="1">
      <alignment horizontal="justify" vertical="center"/>
    </xf>
    <xf numFmtId="168" fontId="0" fillId="0" borderId="0" xfId="0" applyNumberFormat="1"/>
    <xf numFmtId="1" fontId="0" fillId="0" borderId="0" xfId="0" applyNumberFormat="1"/>
    <xf numFmtId="1" fontId="12" fillId="2" borderId="0" xfId="0" applyNumberFormat="1" applyFont="1" applyFill="1"/>
    <xf numFmtId="0" fontId="13" fillId="0" borderId="1" xfId="0" applyFont="1" applyBorder="1" applyAlignment="1">
      <alignment horizontal="center" vertical="center" wrapText="1"/>
    </xf>
    <xf numFmtId="0" fontId="0" fillId="0" borderId="2" xfId="0" applyBorder="1"/>
    <xf numFmtId="0" fontId="0" fillId="0" borderId="6" xfId="0" applyBorder="1"/>
    <xf numFmtId="0" fontId="0" fillId="0" borderId="4" xfId="0" applyBorder="1"/>
    <xf numFmtId="0" fontId="15" fillId="0" borderId="0" xfId="0" applyFont="1"/>
    <xf numFmtId="0" fontId="16" fillId="0" borderId="1" xfId="0" applyFont="1" applyFill="1" applyBorder="1" applyAlignment="1">
      <alignment vertical="top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2" fillId="2" borderId="0" xfId="0" applyFont="1" applyFill="1"/>
    <xf numFmtId="0" fontId="17" fillId="0" borderId="2" xfId="0" applyFont="1" applyFill="1" applyBorder="1" applyAlignment="1">
      <alignment vertical="center" wrapText="1"/>
    </xf>
    <xf numFmtId="0" fontId="18" fillId="0" borderId="0" xfId="0" applyFont="1" applyFill="1" applyAlignment="1"/>
    <xf numFmtId="0" fontId="18" fillId="0" borderId="1" xfId="0" applyFont="1" applyFill="1" applyBorder="1" applyAlignment="1"/>
    <xf numFmtId="0" fontId="18" fillId="0" borderId="2" xfId="0" applyFont="1" applyFill="1" applyBorder="1" applyAlignment="1"/>
    <xf numFmtId="0" fontId="18" fillId="0" borderId="5" xfId="0" applyFont="1" applyFill="1" applyBorder="1" applyAlignment="1"/>
    <xf numFmtId="0" fontId="18" fillId="0" borderId="3" xfId="0" applyFont="1" applyFill="1" applyBorder="1" applyAlignment="1"/>
    <xf numFmtId="0" fontId="18" fillId="0" borderId="4" xfId="0" applyFont="1" applyFill="1" applyBorder="1" applyAlignment="1"/>
    <xf numFmtId="0" fontId="18" fillId="0" borderId="6" xfId="0" applyFont="1" applyFill="1" applyBorder="1" applyAlignment="1"/>
    <xf numFmtId="0" fontId="13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1" fillId="0" borderId="18" xfId="0" applyFont="1" applyBorder="1" applyAlignment="1">
      <alignment vertical="top" wrapText="1"/>
    </xf>
    <xf numFmtId="0" fontId="13" fillId="0" borderId="19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0" fillId="0" borderId="0" xfId="0" applyBorder="1"/>
    <xf numFmtId="0" fontId="0" fillId="0" borderId="1" xfId="0" applyFill="1" applyBorder="1" applyAlignment="1">
      <alignment horizontal="center"/>
    </xf>
    <xf numFmtId="1" fontId="0" fillId="3" borderId="1" xfId="1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26" xfId="0" applyFont="1" applyBorder="1" applyAlignment="1">
      <alignment vertical="center" wrapText="1"/>
    </xf>
    <xf numFmtId="9" fontId="0" fillId="0" borderId="0" xfId="1" applyFont="1"/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8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2" fillId="0" borderId="0" xfId="0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S42"/>
  <sheetViews>
    <sheetView topLeftCell="A15" workbookViewId="0">
      <selection activeCell="DR19" sqref="DR19"/>
    </sheetView>
  </sheetViews>
  <sheetFormatPr defaultColWidth="9" defaultRowHeight="15"/>
  <cols>
    <col min="1" max="1" width="5.85546875" customWidth="1"/>
    <col min="2" max="2" width="18.28515625" customWidth="1"/>
  </cols>
  <sheetData>
    <row r="1" spans="1:123" ht="15.75">
      <c r="A1" s="1" t="s">
        <v>0</v>
      </c>
      <c r="B1" s="2" t="s">
        <v>1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123" ht="16.149999999999999" customHeight="1">
      <c r="A2" s="62" t="s">
        <v>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123" ht="15.75">
      <c r="A3" s="5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123" ht="15.6" customHeight="1">
      <c r="A4" s="106" t="s">
        <v>3</v>
      </c>
      <c r="B4" s="106" t="s">
        <v>4</v>
      </c>
      <c r="C4" s="63" t="s">
        <v>5</v>
      </c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5"/>
      <c r="X4" s="66" t="s">
        <v>6</v>
      </c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8"/>
      <c r="BH4" s="69" t="s">
        <v>7</v>
      </c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6" t="s">
        <v>8</v>
      </c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8"/>
      <c r="DA4" s="70" t="s">
        <v>9</v>
      </c>
      <c r="DB4" s="71"/>
      <c r="DC4" s="71"/>
      <c r="DD4" s="71"/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2"/>
    </row>
    <row r="5" spans="1:123" ht="15.6" customHeight="1">
      <c r="A5" s="106"/>
      <c r="B5" s="106"/>
      <c r="C5" s="73" t="s">
        <v>10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5"/>
      <c r="X5" s="76" t="s">
        <v>11</v>
      </c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8"/>
      <c r="AS5" s="79" t="s">
        <v>12</v>
      </c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1"/>
      <c r="BH5" s="82" t="s">
        <v>13</v>
      </c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3" t="s">
        <v>14</v>
      </c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5" t="s">
        <v>15</v>
      </c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7" t="s">
        <v>16</v>
      </c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9"/>
    </row>
    <row r="6" spans="1:123" ht="15" customHeight="1">
      <c r="A6" s="106"/>
      <c r="B6" s="106"/>
      <c r="C6" s="66" t="s">
        <v>17</v>
      </c>
      <c r="D6" s="67"/>
      <c r="E6" s="67"/>
      <c r="F6" s="67"/>
      <c r="G6" s="67"/>
      <c r="H6" s="67"/>
      <c r="I6" s="67"/>
      <c r="J6" s="67"/>
      <c r="K6" s="67"/>
      <c r="L6" s="69" t="s">
        <v>18</v>
      </c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90" t="s">
        <v>17</v>
      </c>
      <c r="Y6" s="90"/>
      <c r="Z6" s="90"/>
      <c r="AA6" s="90"/>
      <c r="AB6" s="90"/>
      <c r="AC6" s="90"/>
      <c r="AD6" s="90"/>
      <c r="AE6" s="90"/>
      <c r="AF6" s="90"/>
      <c r="AG6" s="69" t="s">
        <v>18</v>
      </c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90" t="s">
        <v>17</v>
      </c>
      <c r="AT6" s="90"/>
      <c r="AU6" s="90"/>
      <c r="AV6" s="90"/>
      <c r="AW6" s="90"/>
      <c r="AX6" s="90"/>
      <c r="AY6" s="69" t="s">
        <v>18</v>
      </c>
      <c r="AZ6" s="69"/>
      <c r="BA6" s="69"/>
      <c r="BB6" s="69"/>
      <c r="BC6" s="69"/>
      <c r="BD6" s="69"/>
      <c r="BE6" s="69"/>
      <c r="BF6" s="69"/>
      <c r="BG6" s="69"/>
      <c r="BH6" s="90" t="s">
        <v>17</v>
      </c>
      <c r="BI6" s="90"/>
      <c r="BJ6" s="90"/>
      <c r="BK6" s="90"/>
      <c r="BL6" s="90"/>
      <c r="BM6" s="90"/>
      <c r="BN6" s="69" t="s">
        <v>18</v>
      </c>
      <c r="BO6" s="69"/>
      <c r="BP6" s="69"/>
      <c r="BQ6" s="69"/>
      <c r="BR6" s="69"/>
      <c r="BS6" s="69"/>
      <c r="BT6" s="69"/>
      <c r="BU6" s="69"/>
      <c r="BV6" s="69"/>
      <c r="BW6" s="90" t="s">
        <v>17</v>
      </c>
      <c r="BX6" s="90"/>
      <c r="BY6" s="90"/>
      <c r="BZ6" s="90"/>
      <c r="CA6" s="90"/>
      <c r="CB6" s="90"/>
      <c r="CC6" s="69" t="s">
        <v>18</v>
      </c>
      <c r="CD6" s="69"/>
      <c r="CE6" s="69"/>
      <c r="CF6" s="69"/>
      <c r="CG6" s="69"/>
      <c r="CH6" s="69"/>
      <c r="CI6" s="91" t="s">
        <v>17</v>
      </c>
      <c r="CJ6" s="92"/>
      <c r="CK6" s="92"/>
      <c r="CL6" s="92"/>
      <c r="CM6" s="92"/>
      <c r="CN6" s="92"/>
      <c r="CO6" s="92"/>
      <c r="CP6" s="92"/>
      <c r="CQ6" s="92"/>
      <c r="CR6" s="67" t="s">
        <v>18</v>
      </c>
      <c r="CS6" s="67"/>
      <c r="CT6" s="67"/>
      <c r="CU6" s="67"/>
      <c r="CV6" s="67"/>
      <c r="CW6" s="67"/>
      <c r="CX6" s="67"/>
      <c r="CY6" s="67"/>
      <c r="CZ6" s="68"/>
      <c r="DA6" s="91" t="s">
        <v>17</v>
      </c>
      <c r="DB6" s="92"/>
      <c r="DC6" s="92"/>
      <c r="DD6" s="92"/>
      <c r="DE6" s="92"/>
      <c r="DF6" s="93"/>
      <c r="DG6" s="69" t="s">
        <v>18</v>
      </c>
      <c r="DH6" s="69"/>
      <c r="DI6" s="69"/>
      <c r="DJ6" s="69"/>
      <c r="DK6" s="69"/>
      <c r="DL6" s="69"/>
      <c r="DM6" s="69"/>
      <c r="DN6" s="69"/>
      <c r="DO6" s="69"/>
    </row>
    <row r="7" spans="1:123" ht="10.15" hidden="1" customHeight="1">
      <c r="A7" s="106"/>
      <c r="B7" s="106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23"/>
      <c r="BI7" s="23"/>
      <c r="BJ7" s="23"/>
      <c r="BK7" s="23"/>
      <c r="BL7" s="23"/>
      <c r="BM7" s="23"/>
      <c r="BN7" s="23"/>
      <c r="BO7" s="23"/>
      <c r="BP7" s="23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</row>
    <row r="8" spans="1:123" ht="15.6" hidden="1" customHeight="1">
      <c r="A8" s="106"/>
      <c r="B8" s="106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</row>
    <row r="9" spans="1:123" ht="15.6" hidden="1" customHeight="1">
      <c r="A9" s="106"/>
      <c r="B9" s="106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</row>
    <row r="10" spans="1:123" ht="15.6" hidden="1" customHeight="1">
      <c r="A10" s="106"/>
      <c r="B10" s="106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</row>
    <row r="11" spans="1:123" ht="15.6" hidden="1" customHeight="1">
      <c r="A11" s="106"/>
      <c r="B11" s="10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</row>
    <row r="12" spans="1:123" ht="15.6" customHeight="1">
      <c r="A12" s="106"/>
      <c r="B12" s="106"/>
      <c r="C12" s="75" t="s">
        <v>19</v>
      </c>
      <c r="D12" s="94" t="s">
        <v>20</v>
      </c>
      <c r="E12" s="94" t="s">
        <v>21</v>
      </c>
      <c r="F12" s="94" t="s">
        <v>22</v>
      </c>
      <c r="G12" s="94" t="s">
        <v>23</v>
      </c>
      <c r="H12" s="94" t="s">
        <v>24</v>
      </c>
      <c r="I12" s="94" t="s">
        <v>25</v>
      </c>
      <c r="J12" s="94" t="s">
        <v>26</v>
      </c>
      <c r="K12" s="94" t="s">
        <v>27</v>
      </c>
      <c r="L12" s="94" t="s">
        <v>28</v>
      </c>
      <c r="M12" s="94" t="s">
        <v>26</v>
      </c>
      <c r="N12" s="94" t="s">
        <v>27</v>
      </c>
      <c r="O12" s="94" t="s">
        <v>29</v>
      </c>
      <c r="P12" s="94" t="s">
        <v>30</v>
      </c>
      <c r="Q12" s="94" t="s">
        <v>31</v>
      </c>
      <c r="R12" s="94" t="s">
        <v>32</v>
      </c>
      <c r="S12" s="94" t="s">
        <v>21</v>
      </c>
      <c r="T12" s="94" t="s">
        <v>33</v>
      </c>
      <c r="U12" s="94" t="s">
        <v>34</v>
      </c>
      <c r="V12" s="94" t="s">
        <v>21</v>
      </c>
      <c r="W12" s="94" t="s">
        <v>33</v>
      </c>
      <c r="X12" s="94" t="s">
        <v>35</v>
      </c>
      <c r="Y12" s="94"/>
      <c r="Z12" s="94"/>
      <c r="AA12" s="73" t="s">
        <v>36</v>
      </c>
      <c r="AB12" s="74"/>
      <c r="AC12" s="75"/>
      <c r="AD12" s="73" t="s">
        <v>37</v>
      </c>
      <c r="AE12" s="74"/>
      <c r="AF12" s="75"/>
      <c r="AG12" s="94" t="s">
        <v>38</v>
      </c>
      <c r="AH12" s="94"/>
      <c r="AI12" s="94"/>
      <c r="AJ12" s="94" t="s">
        <v>39</v>
      </c>
      <c r="AK12" s="94"/>
      <c r="AL12" s="94"/>
      <c r="AM12" s="94" t="s">
        <v>40</v>
      </c>
      <c r="AN12" s="94"/>
      <c r="AO12" s="94"/>
      <c r="AP12" s="95" t="s">
        <v>41</v>
      </c>
      <c r="AQ12" s="95"/>
      <c r="AR12" s="95"/>
      <c r="AS12" s="94" t="s">
        <v>42</v>
      </c>
      <c r="AT12" s="94"/>
      <c r="AU12" s="94"/>
      <c r="AV12" s="94" t="s">
        <v>43</v>
      </c>
      <c r="AW12" s="94"/>
      <c r="AX12" s="94"/>
      <c r="AY12" s="95" t="s">
        <v>44</v>
      </c>
      <c r="AZ12" s="95"/>
      <c r="BA12" s="95"/>
      <c r="BB12" s="94" t="s">
        <v>45</v>
      </c>
      <c r="BC12" s="94"/>
      <c r="BD12" s="94"/>
      <c r="BE12" s="94" t="s">
        <v>46</v>
      </c>
      <c r="BF12" s="94"/>
      <c r="BG12" s="94"/>
      <c r="BH12" s="96" t="s">
        <v>47</v>
      </c>
      <c r="BI12" s="97"/>
      <c r="BJ12" s="98"/>
      <c r="BK12" s="96" t="s">
        <v>48</v>
      </c>
      <c r="BL12" s="97"/>
      <c r="BM12" s="98"/>
      <c r="BN12" s="96" t="s">
        <v>49</v>
      </c>
      <c r="BO12" s="97"/>
      <c r="BP12" s="98"/>
      <c r="BQ12" s="95" t="s">
        <v>50</v>
      </c>
      <c r="BR12" s="95"/>
      <c r="BS12" s="95"/>
      <c r="BT12" s="95" t="s">
        <v>51</v>
      </c>
      <c r="BU12" s="95"/>
      <c r="BV12" s="95"/>
      <c r="BW12" s="95" t="s">
        <v>52</v>
      </c>
      <c r="BX12" s="95"/>
      <c r="BY12" s="95"/>
      <c r="BZ12" s="95" t="s">
        <v>53</v>
      </c>
      <c r="CA12" s="95"/>
      <c r="CB12" s="95"/>
      <c r="CC12" s="95" t="s">
        <v>54</v>
      </c>
      <c r="CD12" s="95"/>
      <c r="CE12" s="95"/>
      <c r="CF12" s="95" t="s">
        <v>55</v>
      </c>
      <c r="CG12" s="95"/>
      <c r="CH12" s="95"/>
      <c r="CI12" s="95" t="s">
        <v>56</v>
      </c>
      <c r="CJ12" s="95"/>
      <c r="CK12" s="95"/>
      <c r="CL12" s="95" t="s">
        <v>57</v>
      </c>
      <c r="CM12" s="95"/>
      <c r="CN12" s="95"/>
      <c r="CO12" s="95" t="s">
        <v>58</v>
      </c>
      <c r="CP12" s="95"/>
      <c r="CQ12" s="95"/>
      <c r="CR12" s="95" t="s">
        <v>59</v>
      </c>
      <c r="CS12" s="95"/>
      <c r="CT12" s="95"/>
      <c r="CU12" s="95" t="s">
        <v>60</v>
      </c>
      <c r="CV12" s="95"/>
      <c r="CW12" s="95"/>
      <c r="CX12" s="95" t="s">
        <v>61</v>
      </c>
      <c r="CY12" s="95"/>
      <c r="CZ12" s="95"/>
      <c r="DA12" s="95" t="s">
        <v>62</v>
      </c>
      <c r="DB12" s="95"/>
      <c r="DC12" s="95"/>
      <c r="DD12" s="95" t="s">
        <v>63</v>
      </c>
      <c r="DE12" s="95"/>
      <c r="DF12" s="95"/>
      <c r="DG12" s="82" t="s">
        <v>64</v>
      </c>
      <c r="DH12" s="82"/>
      <c r="DI12" s="82"/>
      <c r="DJ12" s="82" t="s">
        <v>65</v>
      </c>
      <c r="DK12" s="82"/>
      <c r="DL12" s="82"/>
      <c r="DM12" s="82" t="s">
        <v>66</v>
      </c>
      <c r="DN12" s="82"/>
      <c r="DO12" s="82"/>
    </row>
    <row r="13" spans="1:123" ht="56.25" customHeight="1">
      <c r="A13" s="106"/>
      <c r="B13" s="107"/>
      <c r="C13" s="99" t="s">
        <v>67</v>
      </c>
      <c r="D13" s="99"/>
      <c r="E13" s="99"/>
      <c r="F13" s="99" t="s">
        <v>68</v>
      </c>
      <c r="G13" s="99"/>
      <c r="H13" s="99"/>
      <c r="I13" s="99" t="s">
        <v>69</v>
      </c>
      <c r="J13" s="99"/>
      <c r="K13" s="99"/>
      <c r="L13" s="100" t="s">
        <v>70</v>
      </c>
      <c r="M13" s="100"/>
      <c r="N13" s="100"/>
      <c r="O13" s="100" t="s">
        <v>71</v>
      </c>
      <c r="P13" s="100"/>
      <c r="Q13" s="100"/>
      <c r="R13" s="100" t="s">
        <v>72</v>
      </c>
      <c r="S13" s="100"/>
      <c r="T13" s="100"/>
      <c r="U13" s="100" t="s">
        <v>73</v>
      </c>
      <c r="V13" s="100"/>
      <c r="W13" s="100"/>
      <c r="X13" s="100" t="s">
        <v>74</v>
      </c>
      <c r="Y13" s="100"/>
      <c r="Z13" s="100"/>
      <c r="AA13" s="101" t="s">
        <v>75</v>
      </c>
      <c r="AB13" s="101"/>
      <c r="AC13" s="101"/>
      <c r="AD13" s="100" t="s">
        <v>76</v>
      </c>
      <c r="AE13" s="100"/>
      <c r="AF13" s="100"/>
      <c r="AG13" s="101" t="s">
        <v>77</v>
      </c>
      <c r="AH13" s="101"/>
      <c r="AI13" s="101"/>
      <c r="AJ13" s="100" t="s">
        <v>78</v>
      </c>
      <c r="AK13" s="100"/>
      <c r="AL13" s="100"/>
      <c r="AM13" s="100" t="s">
        <v>79</v>
      </c>
      <c r="AN13" s="100"/>
      <c r="AO13" s="100"/>
      <c r="AP13" s="100" t="s">
        <v>80</v>
      </c>
      <c r="AQ13" s="100"/>
      <c r="AR13" s="100"/>
      <c r="AS13" s="100" t="s">
        <v>81</v>
      </c>
      <c r="AT13" s="100"/>
      <c r="AU13" s="100"/>
      <c r="AV13" s="100" t="s">
        <v>82</v>
      </c>
      <c r="AW13" s="100"/>
      <c r="AX13" s="100"/>
      <c r="AY13" s="100" t="s">
        <v>83</v>
      </c>
      <c r="AZ13" s="100"/>
      <c r="BA13" s="100"/>
      <c r="BB13" s="100" t="s">
        <v>84</v>
      </c>
      <c r="BC13" s="100"/>
      <c r="BD13" s="100"/>
      <c r="BE13" s="100" t="s">
        <v>85</v>
      </c>
      <c r="BF13" s="100"/>
      <c r="BG13" s="100"/>
      <c r="BH13" s="100" t="s">
        <v>86</v>
      </c>
      <c r="BI13" s="100"/>
      <c r="BJ13" s="100"/>
      <c r="BK13" s="101" t="s">
        <v>87</v>
      </c>
      <c r="BL13" s="101"/>
      <c r="BM13" s="101"/>
      <c r="BN13" s="100" t="s">
        <v>88</v>
      </c>
      <c r="BO13" s="100"/>
      <c r="BP13" s="100"/>
      <c r="BQ13" s="99" t="s">
        <v>89</v>
      </c>
      <c r="BR13" s="99"/>
      <c r="BS13" s="99"/>
      <c r="BT13" s="100" t="s">
        <v>90</v>
      </c>
      <c r="BU13" s="100"/>
      <c r="BV13" s="100"/>
      <c r="BW13" s="100" t="s">
        <v>91</v>
      </c>
      <c r="BX13" s="100"/>
      <c r="BY13" s="100"/>
      <c r="BZ13" s="100" t="s">
        <v>92</v>
      </c>
      <c r="CA13" s="100"/>
      <c r="CB13" s="100"/>
      <c r="CC13" s="100" t="s">
        <v>93</v>
      </c>
      <c r="CD13" s="100"/>
      <c r="CE13" s="100"/>
      <c r="CF13" s="100" t="s">
        <v>94</v>
      </c>
      <c r="CG13" s="100"/>
      <c r="CH13" s="100"/>
      <c r="CI13" s="100" t="s">
        <v>95</v>
      </c>
      <c r="CJ13" s="100"/>
      <c r="CK13" s="100"/>
      <c r="CL13" s="100" t="s">
        <v>96</v>
      </c>
      <c r="CM13" s="100"/>
      <c r="CN13" s="100"/>
      <c r="CO13" s="100" t="s">
        <v>97</v>
      </c>
      <c r="CP13" s="100"/>
      <c r="CQ13" s="100"/>
      <c r="CR13" s="100" t="s">
        <v>98</v>
      </c>
      <c r="CS13" s="100"/>
      <c r="CT13" s="100"/>
      <c r="CU13" s="100" t="s">
        <v>99</v>
      </c>
      <c r="CV13" s="100"/>
      <c r="CW13" s="100"/>
      <c r="CX13" s="100" t="s">
        <v>100</v>
      </c>
      <c r="CY13" s="100"/>
      <c r="CZ13" s="100"/>
      <c r="DA13" s="100" t="s">
        <v>101</v>
      </c>
      <c r="DB13" s="100"/>
      <c r="DC13" s="100"/>
      <c r="DD13" s="100" t="s">
        <v>102</v>
      </c>
      <c r="DE13" s="100"/>
      <c r="DF13" s="100"/>
      <c r="DG13" s="100" t="s">
        <v>103</v>
      </c>
      <c r="DH13" s="100"/>
      <c r="DI13" s="100"/>
      <c r="DJ13" s="100" t="s">
        <v>104</v>
      </c>
      <c r="DK13" s="100"/>
      <c r="DL13" s="100"/>
      <c r="DM13" s="100" t="s">
        <v>105</v>
      </c>
      <c r="DN13" s="100"/>
      <c r="DO13" s="100"/>
    </row>
    <row r="14" spans="1:123" ht="154.5" customHeight="1">
      <c r="A14" s="106"/>
      <c r="B14" s="107"/>
      <c r="C14" s="10" t="s">
        <v>106</v>
      </c>
      <c r="D14" s="10" t="s">
        <v>107</v>
      </c>
      <c r="E14" s="10" t="s">
        <v>108</v>
      </c>
      <c r="F14" s="10" t="s">
        <v>109</v>
      </c>
      <c r="G14" s="10" t="s">
        <v>110</v>
      </c>
      <c r="H14" s="10" t="s">
        <v>111</v>
      </c>
      <c r="I14" s="10" t="s">
        <v>112</v>
      </c>
      <c r="J14" s="10" t="s">
        <v>113</v>
      </c>
      <c r="K14" s="10" t="s">
        <v>114</v>
      </c>
      <c r="L14" s="22" t="s">
        <v>115</v>
      </c>
      <c r="M14" s="22" t="s">
        <v>116</v>
      </c>
      <c r="N14" s="22" t="s">
        <v>114</v>
      </c>
      <c r="O14" s="22" t="s">
        <v>117</v>
      </c>
      <c r="P14" s="22" t="s">
        <v>118</v>
      </c>
      <c r="Q14" s="22" t="s">
        <v>119</v>
      </c>
      <c r="R14" s="22" t="s">
        <v>120</v>
      </c>
      <c r="S14" s="22" t="s">
        <v>121</v>
      </c>
      <c r="T14" s="22" t="s">
        <v>119</v>
      </c>
      <c r="U14" s="22" t="s">
        <v>120</v>
      </c>
      <c r="V14" s="22" t="s">
        <v>122</v>
      </c>
      <c r="W14" s="22" t="s">
        <v>123</v>
      </c>
      <c r="X14" s="22" t="s">
        <v>124</v>
      </c>
      <c r="Y14" s="22" t="s">
        <v>125</v>
      </c>
      <c r="Z14" s="58" t="s">
        <v>126</v>
      </c>
      <c r="AA14" s="10" t="s">
        <v>127</v>
      </c>
      <c r="AB14" s="10" t="s">
        <v>128</v>
      </c>
      <c r="AC14" s="10" t="s">
        <v>129</v>
      </c>
      <c r="AD14" s="59" t="s">
        <v>130</v>
      </c>
      <c r="AE14" s="10" t="s">
        <v>131</v>
      </c>
      <c r="AF14" s="60" t="s">
        <v>132</v>
      </c>
      <c r="AG14" s="10" t="s">
        <v>133</v>
      </c>
      <c r="AH14" s="10" t="s">
        <v>134</v>
      </c>
      <c r="AI14" s="10" t="s">
        <v>135</v>
      </c>
      <c r="AJ14" s="59" t="s">
        <v>136</v>
      </c>
      <c r="AK14" s="22" t="s">
        <v>137</v>
      </c>
      <c r="AL14" s="22" t="s">
        <v>138</v>
      </c>
      <c r="AM14" s="22" t="s">
        <v>139</v>
      </c>
      <c r="AN14" s="22" t="s">
        <v>140</v>
      </c>
      <c r="AO14" s="22" t="s">
        <v>141</v>
      </c>
      <c r="AP14" s="22" t="s">
        <v>142</v>
      </c>
      <c r="AQ14" s="22" t="s">
        <v>143</v>
      </c>
      <c r="AR14" s="22" t="s">
        <v>144</v>
      </c>
      <c r="AS14" s="22" t="s">
        <v>145</v>
      </c>
      <c r="AT14" s="22" t="s">
        <v>146</v>
      </c>
      <c r="AU14" s="22" t="s">
        <v>147</v>
      </c>
      <c r="AV14" s="22" t="s">
        <v>148</v>
      </c>
      <c r="AW14" s="22" t="s">
        <v>149</v>
      </c>
      <c r="AX14" s="22" t="s">
        <v>150</v>
      </c>
      <c r="AY14" s="22" t="s">
        <v>151</v>
      </c>
      <c r="AZ14" s="22" t="s">
        <v>152</v>
      </c>
      <c r="BA14" s="22" t="s">
        <v>153</v>
      </c>
      <c r="BB14" s="22" t="s">
        <v>154</v>
      </c>
      <c r="BC14" s="22" t="s">
        <v>155</v>
      </c>
      <c r="BD14" s="22" t="s">
        <v>156</v>
      </c>
      <c r="BE14" s="22" t="s">
        <v>142</v>
      </c>
      <c r="BF14" s="22" t="s">
        <v>157</v>
      </c>
      <c r="BG14" s="22" t="s">
        <v>129</v>
      </c>
      <c r="BH14" s="22" t="s">
        <v>158</v>
      </c>
      <c r="BI14" s="22" t="s">
        <v>159</v>
      </c>
      <c r="BJ14" s="58" t="s">
        <v>160</v>
      </c>
      <c r="BK14" s="10" t="s">
        <v>161</v>
      </c>
      <c r="BL14" s="10" t="s">
        <v>162</v>
      </c>
      <c r="BM14" s="10" t="s">
        <v>163</v>
      </c>
      <c r="BN14" s="59" t="s">
        <v>164</v>
      </c>
      <c r="BO14" s="22" t="s">
        <v>165</v>
      </c>
      <c r="BP14" s="22" t="s">
        <v>166</v>
      </c>
      <c r="BQ14" s="22" t="s">
        <v>167</v>
      </c>
      <c r="BR14" s="22" t="s">
        <v>168</v>
      </c>
      <c r="BS14" s="22" t="s">
        <v>169</v>
      </c>
      <c r="BT14" s="22" t="s">
        <v>170</v>
      </c>
      <c r="BU14" s="22" t="s">
        <v>171</v>
      </c>
      <c r="BV14" s="22" t="s">
        <v>172</v>
      </c>
      <c r="BW14" s="22" t="s">
        <v>173</v>
      </c>
      <c r="BX14" s="22" t="s">
        <v>174</v>
      </c>
      <c r="BY14" s="22" t="s">
        <v>175</v>
      </c>
      <c r="BZ14" s="22" t="s">
        <v>176</v>
      </c>
      <c r="CA14" s="22" t="s">
        <v>177</v>
      </c>
      <c r="CB14" s="22" t="s">
        <v>178</v>
      </c>
      <c r="CC14" s="22" t="s">
        <v>179</v>
      </c>
      <c r="CD14" s="22" t="s">
        <v>180</v>
      </c>
      <c r="CE14" s="22" t="s">
        <v>181</v>
      </c>
      <c r="CF14" s="22" t="s">
        <v>182</v>
      </c>
      <c r="CG14" s="22" t="s">
        <v>183</v>
      </c>
      <c r="CH14" s="22" t="s">
        <v>184</v>
      </c>
      <c r="CI14" s="22" t="s">
        <v>185</v>
      </c>
      <c r="CJ14" s="22" t="s">
        <v>186</v>
      </c>
      <c r="CK14" s="22" t="s">
        <v>119</v>
      </c>
      <c r="CL14" s="22" t="s">
        <v>187</v>
      </c>
      <c r="CM14" s="22" t="s">
        <v>188</v>
      </c>
      <c r="CN14" s="22" t="s">
        <v>114</v>
      </c>
      <c r="CO14" s="22" t="s">
        <v>151</v>
      </c>
      <c r="CP14" s="22" t="s">
        <v>189</v>
      </c>
      <c r="CQ14" s="22" t="s">
        <v>153</v>
      </c>
      <c r="CR14" s="22" t="s">
        <v>190</v>
      </c>
      <c r="CS14" s="22" t="s">
        <v>191</v>
      </c>
      <c r="CT14" s="22" t="s">
        <v>192</v>
      </c>
      <c r="CU14" s="22" t="s">
        <v>142</v>
      </c>
      <c r="CV14" s="22" t="s">
        <v>193</v>
      </c>
      <c r="CW14" s="22" t="s">
        <v>129</v>
      </c>
      <c r="CX14" s="22" t="s">
        <v>194</v>
      </c>
      <c r="CY14" s="22" t="s">
        <v>195</v>
      </c>
      <c r="CZ14" s="22" t="s">
        <v>119</v>
      </c>
      <c r="DA14" s="22" t="s">
        <v>196</v>
      </c>
      <c r="DB14" s="22" t="s">
        <v>197</v>
      </c>
      <c r="DC14" s="22" t="s">
        <v>198</v>
      </c>
      <c r="DD14" s="22" t="s">
        <v>185</v>
      </c>
      <c r="DE14" s="22" t="s">
        <v>186</v>
      </c>
      <c r="DF14" s="22" t="s">
        <v>119</v>
      </c>
      <c r="DG14" s="22" t="s">
        <v>199</v>
      </c>
      <c r="DH14" s="22" t="s">
        <v>200</v>
      </c>
      <c r="DI14" s="22" t="s">
        <v>201</v>
      </c>
      <c r="DJ14" s="22" t="s">
        <v>202</v>
      </c>
      <c r="DK14" s="22" t="s">
        <v>203</v>
      </c>
      <c r="DL14" s="22" t="s">
        <v>204</v>
      </c>
      <c r="DM14" s="22" t="s">
        <v>205</v>
      </c>
      <c r="DN14" s="22" t="s">
        <v>206</v>
      </c>
      <c r="DO14" s="22" t="s">
        <v>207</v>
      </c>
      <c r="DP14" s="52"/>
      <c r="DQ14" s="52"/>
      <c r="DR14" s="52"/>
      <c r="DS14" s="52"/>
    </row>
    <row r="15" spans="1:123" ht="31.5">
      <c r="A15" s="14">
        <v>1</v>
      </c>
      <c r="B15" s="8" t="s">
        <v>208</v>
      </c>
      <c r="C15" s="13"/>
      <c r="D15" s="13">
        <v>1</v>
      </c>
      <c r="E15" s="13"/>
      <c r="F15" s="13"/>
      <c r="G15" s="13">
        <v>1</v>
      </c>
      <c r="H15" s="13"/>
      <c r="I15" s="13"/>
      <c r="J15" s="13">
        <v>1</v>
      </c>
      <c r="K15" s="13"/>
      <c r="L15" s="13"/>
      <c r="M15" s="13"/>
      <c r="N15" s="13">
        <v>1</v>
      </c>
      <c r="O15" s="13">
        <v>1</v>
      </c>
      <c r="P15" s="13"/>
      <c r="Q15" s="13"/>
      <c r="R15" s="13"/>
      <c r="S15" s="13">
        <v>1</v>
      </c>
      <c r="T15" s="133"/>
      <c r="U15" s="133"/>
      <c r="V15" s="133">
        <v>1</v>
      </c>
      <c r="W15" s="13"/>
      <c r="X15" s="133"/>
      <c r="Y15" s="133"/>
      <c r="Z15" s="133">
        <v>1</v>
      </c>
      <c r="AA15" s="133"/>
      <c r="AB15" s="133">
        <v>1</v>
      </c>
      <c r="AC15" s="133"/>
      <c r="AD15" s="133"/>
      <c r="AE15" s="133">
        <v>1</v>
      </c>
      <c r="AF15" s="133"/>
      <c r="AG15" s="133"/>
      <c r="AH15" s="133"/>
      <c r="AI15" s="133">
        <v>1</v>
      </c>
      <c r="AJ15" s="133"/>
      <c r="AK15" s="133">
        <v>1</v>
      </c>
      <c r="AL15" s="133"/>
      <c r="AM15" s="133"/>
      <c r="AN15" s="133">
        <v>1</v>
      </c>
      <c r="AO15" s="133"/>
      <c r="AP15" s="133"/>
      <c r="AQ15" s="133">
        <v>1</v>
      </c>
      <c r="AR15" s="133"/>
      <c r="AS15" s="133"/>
      <c r="AT15" s="133">
        <v>1</v>
      </c>
      <c r="AU15" s="133"/>
      <c r="AV15" s="133"/>
      <c r="AW15" s="133">
        <v>1</v>
      </c>
      <c r="AX15" s="133"/>
      <c r="AY15" s="133"/>
      <c r="AZ15" s="133">
        <v>1</v>
      </c>
      <c r="BA15" s="133"/>
      <c r="BB15" s="133"/>
      <c r="BC15" s="133"/>
      <c r="BD15" s="133">
        <v>1</v>
      </c>
      <c r="BE15" s="133"/>
      <c r="BF15" s="133">
        <v>1</v>
      </c>
      <c r="BG15" s="133"/>
      <c r="BH15" s="133"/>
      <c r="BI15" s="133">
        <v>1</v>
      </c>
      <c r="BJ15" s="133"/>
      <c r="BK15" s="133"/>
      <c r="BL15" s="133">
        <v>1</v>
      </c>
      <c r="BM15" s="133"/>
      <c r="BN15" s="133"/>
      <c r="BO15" s="133">
        <v>1</v>
      </c>
      <c r="BP15" s="133"/>
      <c r="BQ15" s="133"/>
      <c r="BR15" s="133">
        <v>1</v>
      </c>
      <c r="BS15" s="133"/>
      <c r="BT15" s="133"/>
      <c r="BU15" s="133">
        <v>1</v>
      </c>
      <c r="BV15" s="133"/>
      <c r="BW15" s="133"/>
      <c r="BX15" s="133">
        <v>1</v>
      </c>
      <c r="BY15" s="133"/>
      <c r="BZ15" s="133"/>
      <c r="CA15" s="133">
        <v>1</v>
      </c>
      <c r="CB15" s="133"/>
      <c r="CC15" s="133"/>
      <c r="CD15" s="133">
        <v>1</v>
      </c>
      <c r="CE15" s="133"/>
      <c r="CF15" s="133"/>
      <c r="CG15" s="133">
        <v>1</v>
      </c>
      <c r="CH15" s="133"/>
      <c r="CI15" s="133"/>
      <c r="CJ15" s="133">
        <v>1</v>
      </c>
      <c r="CK15" s="133"/>
      <c r="CL15" s="133"/>
      <c r="CM15" s="133"/>
      <c r="CN15" s="133">
        <v>1</v>
      </c>
      <c r="CO15" s="133">
        <v>1</v>
      </c>
      <c r="CP15" s="133"/>
      <c r="CQ15" s="133"/>
      <c r="CR15" s="133"/>
      <c r="CS15" s="133">
        <v>1</v>
      </c>
      <c r="CT15" s="133"/>
      <c r="CU15" s="133">
        <v>1</v>
      </c>
      <c r="CV15" s="133"/>
      <c r="CW15" s="133"/>
      <c r="CX15" s="133">
        <v>1</v>
      </c>
      <c r="CY15" s="133"/>
      <c r="CZ15" s="133"/>
      <c r="DA15" s="133">
        <v>1</v>
      </c>
      <c r="DB15" s="133"/>
      <c r="DC15" s="133"/>
      <c r="DD15" s="133"/>
      <c r="DE15" s="133"/>
      <c r="DF15" s="133">
        <v>1</v>
      </c>
      <c r="DG15" s="15">
        <v>1</v>
      </c>
      <c r="DH15" s="15"/>
      <c r="DI15" s="15"/>
      <c r="DJ15" s="15"/>
      <c r="DK15" s="15"/>
      <c r="DL15" s="15">
        <v>1</v>
      </c>
      <c r="DM15" s="15"/>
      <c r="DN15" s="15"/>
      <c r="DO15" s="15">
        <v>1</v>
      </c>
      <c r="DP15" s="52"/>
      <c r="DQ15" s="52"/>
      <c r="DR15" s="52"/>
      <c r="DS15" s="52"/>
    </row>
    <row r="16" spans="1:123" ht="31.5">
      <c r="A16" s="14">
        <v>2</v>
      </c>
      <c r="B16" s="8" t="s">
        <v>209</v>
      </c>
      <c r="C16" s="7"/>
      <c r="D16" s="7">
        <v>1</v>
      </c>
      <c r="E16" s="7"/>
      <c r="F16" s="7"/>
      <c r="G16" s="7">
        <v>1</v>
      </c>
      <c r="H16" s="7"/>
      <c r="I16" s="7"/>
      <c r="J16" s="7">
        <v>1</v>
      </c>
      <c r="K16" s="7"/>
      <c r="L16" s="7"/>
      <c r="M16" s="7"/>
      <c r="N16" s="7">
        <v>1</v>
      </c>
      <c r="O16" s="7">
        <v>1</v>
      </c>
      <c r="P16" s="7"/>
      <c r="Q16" s="7"/>
      <c r="R16" s="7"/>
      <c r="S16" s="7"/>
      <c r="T16" s="15">
        <v>1</v>
      </c>
      <c r="U16" s="15"/>
      <c r="V16" s="15">
        <v>1</v>
      </c>
      <c r="W16" s="7"/>
      <c r="X16" s="15"/>
      <c r="Y16" s="15"/>
      <c r="Z16" s="15">
        <v>1</v>
      </c>
      <c r="AA16" s="15"/>
      <c r="AB16" s="15">
        <v>1</v>
      </c>
      <c r="AC16" s="15"/>
      <c r="AD16" s="15"/>
      <c r="AE16" s="15">
        <v>1</v>
      </c>
      <c r="AF16" s="15"/>
      <c r="AG16" s="15"/>
      <c r="AH16" s="15"/>
      <c r="AI16" s="15">
        <v>1</v>
      </c>
      <c r="AJ16" s="15"/>
      <c r="AK16" s="15">
        <v>1</v>
      </c>
      <c r="AL16" s="15"/>
      <c r="AM16" s="15"/>
      <c r="AN16" s="15">
        <v>1</v>
      </c>
      <c r="AO16" s="15"/>
      <c r="AP16" s="15"/>
      <c r="AQ16" s="15">
        <v>1</v>
      </c>
      <c r="AR16" s="15"/>
      <c r="AS16" s="15"/>
      <c r="AT16" s="15">
        <v>1</v>
      </c>
      <c r="AU16" s="15"/>
      <c r="AV16" s="15"/>
      <c r="AW16" s="15">
        <v>1</v>
      </c>
      <c r="AX16" s="15"/>
      <c r="AY16" s="15"/>
      <c r="AZ16" s="15">
        <v>1</v>
      </c>
      <c r="BA16" s="15"/>
      <c r="BB16" s="15"/>
      <c r="BC16" s="15"/>
      <c r="BD16" s="15">
        <v>1</v>
      </c>
      <c r="BE16" s="15"/>
      <c r="BF16" s="15">
        <v>1</v>
      </c>
      <c r="BG16" s="15"/>
      <c r="BH16" s="15"/>
      <c r="BI16" s="15">
        <v>1</v>
      </c>
      <c r="BJ16" s="15"/>
      <c r="BK16" s="15"/>
      <c r="BL16" s="15">
        <v>1</v>
      </c>
      <c r="BM16" s="15"/>
      <c r="BN16" s="15"/>
      <c r="BO16" s="15">
        <v>1</v>
      </c>
      <c r="BP16" s="15"/>
      <c r="BQ16" s="15"/>
      <c r="BR16" s="15">
        <v>1</v>
      </c>
      <c r="BS16" s="15"/>
      <c r="BT16" s="15"/>
      <c r="BU16" s="15">
        <v>1</v>
      </c>
      <c r="BV16" s="15"/>
      <c r="BW16" s="15"/>
      <c r="BX16" s="15">
        <v>1</v>
      </c>
      <c r="BY16" s="15"/>
      <c r="BZ16" s="15"/>
      <c r="CA16" s="15">
        <v>1</v>
      </c>
      <c r="CB16" s="15"/>
      <c r="CC16" s="15"/>
      <c r="CD16" s="15">
        <v>1</v>
      </c>
      <c r="CE16" s="15"/>
      <c r="CF16" s="15"/>
      <c r="CG16" s="15">
        <v>1</v>
      </c>
      <c r="CH16" s="15"/>
      <c r="CI16" s="15"/>
      <c r="CJ16" s="15">
        <v>1</v>
      </c>
      <c r="CK16" s="15"/>
      <c r="CL16" s="15"/>
      <c r="CM16" s="15"/>
      <c r="CN16" s="15">
        <v>1</v>
      </c>
      <c r="CO16" s="15">
        <v>1</v>
      </c>
      <c r="CP16" s="15"/>
      <c r="CQ16" s="15"/>
      <c r="CR16" s="15"/>
      <c r="CS16" s="15">
        <v>1</v>
      </c>
      <c r="CT16" s="15"/>
      <c r="CU16" s="15">
        <v>1</v>
      </c>
      <c r="CV16" s="15"/>
      <c r="CW16" s="15"/>
      <c r="CX16" s="15">
        <v>1</v>
      </c>
      <c r="CY16" s="15"/>
      <c r="CZ16" s="15"/>
      <c r="DA16" s="15">
        <v>1</v>
      </c>
      <c r="DB16" s="15"/>
      <c r="DC16" s="15"/>
      <c r="DD16" s="15"/>
      <c r="DE16" s="15"/>
      <c r="DF16" s="15">
        <v>1</v>
      </c>
      <c r="DG16" s="15">
        <v>1</v>
      </c>
      <c r="DH16" s="15"/>
      <c r="DI16" s="15"/>
      <c r="DJ16" s="15"/>
      <c r="DK16" s="15"/>
      <c r="DL16" s="15">
        <v>1</v>
      </c>
      <c r="DM16" s="15"/>
      <c r="DN16" s="15"/>
      <c r="DO16" s="15">
        <v>1</v>
      </c>
      <c r="DP16" s="52"/>
      <c r="DQ16" s="52"/>
      <c r="DR16" s="52"/>
      <c r="DS16" s="52"/>
    </row>
    <row r="17" spans="1:123" ht="15.75">
      <c r="A17" s="14">
        <v>3</v>
      </c>
      <c r="B17" s="8" t="s">
        <v>210</v>
      </c>
      <c r="C17" s="7"/>
      <c r="D17" s="13">
        <v>1</v>
      </c>
      <c r="E17" s="13"/>
      <c r="F17" s="13"/>
      <c r="G17" s="13">
        <v>1</v>
      </c>
      <c r="H17" s="13"/>
      <c r="I17" s="13">
        <v>1</v>
      </c>
      <c r="J17" s="13"/>
      <c r="K17" s="13"/>
      <c r="L17" s="13"/>
      <c r="M17" s="13"/>
      <c r="N17" s="13">
        <v>1</v>
      </c>
      <c r="O17" s="13">
        <v>1</v>
      </c>
      <c r="P17" s="13"/>
      <c r="Q17" s="13"/>
      <c r="R17" s="13"/>
      <c r="S17" s="13">
        <v>1</v>
      </c>
      <c r="T17" s="133"/>
      <c r="U17" s="133"/>
      <c r="V17" s="133">
        <v>1</v>
      </c>
      <c r="W17" s="13"/>
      <c r="X17" s="133"/>
      <c r="Y17" s="133"/>
      <c r="Z17" s="133">
        <v>1</v>
      </c>
      <c r="AA17" s="133"/>
      <c r="AB17" s="133">
        <v>1</v>
      </c>
      <c r="AC17" s="133"/>
      <c r="AD17" s="133"/>
      <c r="AE17" s="133">
        <v>1</v>
      </c>
      <c r="AF17" s="133"/>
      <c r="AG17" s="133"/>
      <c r="AH17" s="133"/>
      <c r="AI17" s="133">
        <v>1</v>
      </c>
      <c r="AJ17" s="133"/>
      <c r="AK17" s="133">
        <v>1</v>
      </c>
      <c r="AL17" s="133"/>
      <c r="AM17" s="133"/>
      <c r="AN17" s="133">
        <v>1</v>
      </c>
      <c r="AO17" s="133"/>
      <c r="AP17" s="133"/>
      <c r="AQ17" s="133">
        <v>1</v>
      </c>
      <c r="AR17" s="133"/>
      <c r="AS17" s="133"/>
      <c r="AT17" s="133">
        <v>1</v>
      </c>
      <c r="AU17" s="133"/>
      <c r="AV17" s="133"/>
      <c r="AW17" s="133">
        <v>1</v>
      </c>
      <c r="AX17" s="133"/>
      <c r="AY17" s="133"/>
      <c r="AZ17" s="133">
        <v>1</v>
      </c>
      <c r="BA17" s="133"/>
      <c r="BB17" s="133"/>
      <c r="BC17" s="133"/>
      <c r="BD17" s="133">
        <v>1</v>
      </c>
      <c r="BE17" s="133"/>
      <c r="BF17" s="133">
        <v>1</v>
      </c>
      <c r="BG17" s="133"/>
      <c r="BH17" s="133"/>
      <c r="BI17" s="133">
        <v>1</v>
      </c>
      <c r="BJ17" s="133"/>
      <c r="BK17" s="133"/>
      <c r="BL17" s="133">
        <v>1</v>
      </c>
      <c r="BM17" s="133"/>
      <c r="BN17" s="133"/>
      <c r="BO17" s="133">
        <v>1</v>
      </c>
      <c r="BP17" s="133"/>
      <c r="BQ17" s="133"/>
      <c r="BR17" s="133">
        <v>1</v>
      </c>
      <c r="BS17" s="133"/>
      <c r="BT17" s="133"/>
      <c r="BU17" s="133">
        <v>1</v>
      </c>
      <c r="BV17" s="133"/>
      <c r="BW17" s="133"/>
      <c r="BX17" s="133">
        <v>1</v>
      </c>
      <c r="BY17" s="133"/>
      <c r="BZ17" s="133"/>
      <c r="CA17" s="133">
        <v>1</v>
      </c>
      <c r="CB17" s="133"/>
      <c r="CC17" s="133"/>
      <c r="CD17" s="133">
        <v>1</v>
      </c>
      <c r="CE17" s="133"/>
      <c r="CF17" s="133"/>
      <c r="CG17" s="133">
        <v>1</v>
      </c>
      <c r="CH17" s="133"/>
      <c r="CI17" s="133"/>
      <c r="CJ17" s="133">
        <v>1</v>
      </c>
      <c r="CK17" s="133"/>
      <c r="CL17" s="133"/>
      <c r="CM17" s="133"/>
      <c r="CN17" s="133">
        <v>1</v>
      </c>
      <c r="CO17" s="133">
        <v>1</v>
      </c>
      <c r="CP17" s="133"/>
      <c r="CQ17" s="133"/>
      <c r="CR17" s="133"/>
      <c r="CS17" s="133">
        <v>1</v>
      </c>
      <c r="CT17" s="133"/>
      <c r="CU17" s="133">
        <v>1</v>
      </c>
      <c r="CV17" s="133"/>
      <c r="CW17" s="133"/>
      <c r="CX17" s="133">
        <v>1</v>
      </c>
      <c r="CY17" s="133"/>
      <c r="CZ17" s="133"/>
      <c r="DA17" s="133">
        <v>1</v>
      </c>
      <c r="DB17" s="133"/>
      <c r="DC17" s="133"/>
      <c r="DD17" s="133"/>
      <c r="DE17" s="133"/>
      <c r="DF17" s="133">
        <v>1</v>
      </c>
      <c r="DG17" s="15">
        <v>1</v>
      </c>
      <c r="DH17" s="15"/>
      <c r="DI17" s="15"/>
      <c r="DJ17" s="15"/>
      <c r="DK17" s="15"/>
      <c r="DL17" s="15">
        <v>1</v>
      </c>
      <c r="DM17" s="15"/>
      <c r="DN17" s="15"/>
      <c r="DO17" s="15">
        <v>1</v>
      </c>
      <c r="DP17" s="52"/>
      <c r="DQ17" s="52"/>
      <c r="DR17" s="52"/>
      <c r="DS17" s="52"/>
    </row>
    <row r="18" spans="1:123" ht="15.75">
      <c r="A18" s="14">
        <v>4</v>
      </c>
      <c r="B18" s="8" t="s">
        <v>211</v>
      </c>
      <c r="C18" s="7"/>
      <c r="D18" s="7">
        <v>1</v>
      </c>
      <c r="E18" s="7"/>
      <c r="F18" s="7"/>
      <c r="G18" s="7">
        <v>1</v>
      </c>
      <c r="H18" s="7"/>
      <c r="I18" s="7">
        <v>1</v>
      </c>
      <c r="J18" s="7"/>
      <c r="K18" s="7"/>
      <c r="L18" s="7"/>
      <c r="M18" s="7"/>
      <c r="N18" s="7">
        <v>1</v>
      </c>
      <c r="O18" s="7">
        <v>1</v>
      </c>
      <c r="P18" s="7"/>
      <c r="Q18" s="7"/>
      <c r="R18" s="7"/>
      <c r="S18" s="7"/>
      <c r="T18" s="15">
        <v>1</v>
      </c>
      <c r="U18" s="15"/>
      <c r="V18" s="15">
        <v>1</v>
      </c>
      <c r="W18" s="7"/>
      <c r="X18" s="15"/>
      <c r="Y18" s="15"/>
      <c r="Z18" s="15">
        <v>1</v>
      </c>
      <c r="AA18" s="15"/>
      <c r="AB18" s="15">
        <v>1</v>
      </c>
      <c r="AC18" s="15"/>
      <c r="AD18" s="15"/>
      <c r="AE18" s="15">
        <v>1</v>
      </c>
      <c r="AF18" s="15"/>
      <c r="AG18" s="15"/>
      <c r="AH18" s="15"/>
      <c r="AI18" s="15">
        <v>1</v>
      </c>
      <c r="AJ18" s="15"/>
      <c r="AK18" s="15">
        <v>1</v>
      </c>
      <c r="AL18" s="15"/>
      <c r="AM18" s="15"/>
      <c r="AN18" s="15">
        <v>1</v>
      </c>
      <c r="AO18" s="15"/>
      <c r="AP18" s="15"/>
      <c r="AQ18" s="15">
        <v>1</v>
      </c>
      <c r="AR18" s="15"/>
      <c r="AS18" s="15"/>
      <c r="AT18" s="15">
        <v>1</v>
      </c>
      <c r="AU18" s="15"/>
      <c r="AV18" s="15"/>
      <c r="AW18" s="15">
        <v>1</v>
      </c>
      <c r="AX18" s="15"/>
      <c r="AY18" s="15"/>
      <c r="AZ18" s="15">
        <v>1</v>
      </c>
      <c r="BA18" s="15"/>
      <c r="BB18" s="15"/>
      <c r="BC18" s="15"/>
      <c r="BD18" s="15">
        <v>1</v>
      </c>
      <c r="BE18" s="15"/>
      <c r="BF18" s="15">
        <v>1</v>
      </c>
      <c r="BG18" s="15"/>
      <c r="BH18" s="15"/>
      <c r="BI18" s="15">
        <v>1</v>
      </c>
      <c r="BJ18" s="15"/>
      <c r="BK18" s="15"/>
      <c r="BL18" s="15">
        <v>1</v>
      </c>
      <c r="BM18" s="15"/>
      <c r="BN18" s="15"/>
      <c r="BO18" s="15">
        <v>1</v>
      </c>
      <c r="BP18" s="15"/>
      <c r="BQ18" s="15"/>
      <c r="BR18" s="15">
        <v>1</v>
      </c>
      <c r="BS18" s="15"/>
      <c r="BT18" s="15"/>
      <c r="BU18" s="15">
        <v>1</v>
      </c>
      <c r="BV18" s="15"/>
      <c r="BW18" s="15"/>
      <c r="BX18" s="15">
        <v>1</v>
      </c>
      <c r="BY18" s="15"/>
      <c r="BZ18" s="15"/>
      <c r="CA18" s="15">
        <v>1</v>
      </c>
      <c r="CB18" s="15"/>
      <c r="CC18" s="15"/>
      <c r="CD18" s="15">
        <v>1</v>
      </c>
      <c r="CE18" s="15"/>
      <c r="CF18" s="15"/>
      <c r="CG18" s="15">
        <v>1</v>
      </c>
      <c r="CH18" s="15"/>
      <c r="CI18" s="15"/>
      <c r="CJ18" s="15">
        <v>1</v>
      </c>
      <c r="CK18" s="15"/>
      <c r="CL18" s="15"/>
      <c r="CM18" s="15"/>
      <c r="CN18" s="15">
        <v>1</v>
      </c>
      <c r="CO18" s="15">
        <v>1</v>
      </c>
      <c r="CP18" s="15"/>
      <c r="CQ18" s="15"/>
      <c r="CR18" s="15"/>
      <c r="CS18" s="15">
        <v>1</v>
      </c>
      <c r="CT18" s="15"/>
      <c r="CU18" s="15">
        <v>1</v>
      </c>
      <c r="CV18" s="15"/>
      <c r="CW18" s="15"/>
      <c r="CX18" s="15">
        <v>1</v>
      </c>
      <c r="CY18" s="15"/>
      <c r="CZ18" s="15"/>
      <c r="DA18" s="15">
        <v>1</v>
      </c>
      <c r="DB18" s="15"/>
      <c r="DC18" s="15"/>
      <c r="DD18" s="15"/>
      <c r="DE18" s="15"/>
      <c r="DF18" s="15">
        <v>1</v>
      </c>
      <c r="DG18" s="15">
        <v>1</v>
      </c>
      <c r="DH18" s="15"/>
      <c r="DI18" s="15"/>
      <c r="DJ18" s="15"/>
      <c r="DK18" s="15"/>
      <c r="DL18" s="15">
        <v>1</v>
      </c>
      <c r="DM18" s="15"/>
      <c r="DN18" s="15"/>
      <c r="DO18" s="15">
        <v>1</v>
      </c>
      <c r="DP18" s="52"/>
      <c r="DQ18" s="52"/>
      <c r="DR18" s="52"/>
      <c r="DS18" s="52"/>
    </row>
    <row r="19" spans="1:123">
      <c r="A19" s="102" t="s">
        <v>212</v>
      </c>
      <c r="B19" s="103"/>
      <c r="C19" s="53">
        <f t="shared" ref="C19:AH19" si="0">SUM(C15:C18)</f>
        <v>0</v>
      </c>
      <c r="D19" s="53">
        <f t="shared" si="0"/>
        <v>4</v>
      </c>
      <c r="E19" s="53">
        <f t="shared" si="0"/>
        <v>0</v>
      </c>
      <c r="F19" s="53">
        <f t="shared" si="0"/>
        <v>0</v>
      </c>
      <c r="G19" s="53">
        <f t="shared" si="0"/>
        <v>4</v>
      </c>
      <c r="H19" s="53">
        <f t="shared" si="0"/>
        <v>0</v>
      </c>
      <c r="I19" s="53">
        <f t="shared" si="0"/>
        <v>2</v>
      </c>
      <c r="J19" s="53">
        <f t="shared" si="0"/>
        <v>2</v>
      </c>
      <c r="K19" s="53">
        <f t="shared" si="0"/>
        <v>0</v>
      </c>
      <c r="L19" s="53">
        <f t="shared" si="0"/>
        <v>0</v>
      </c>
      <c r="M19" s="53">
        <f t="shared" si="0"/>
        <v>0</v>
      </c>
      <c r="N19" s="53">
        <f t="shared" si="0"/>
        <v>4</v>
      </c>
      <c r="O19" s="53">
        <f t="shared" si="0"/>
        <v>4</v>
      </c>
      <c r="P19" s="53">
        <f t="shared" si="0"/>
        <v>0</v>
      </c>
      <c r="Q19" s="53">
        <f t="shared" si="0"/>
        <v>0</v>
      </c>
      <c r="R19" s="53">
        <f t="shared" si="0"/>
        <v>0</v>
      </c>
      <c r="S19" s="53">
        <f t="shared" si="0"/>
        <v>2</v>
      </c>
      <c r="T19" s="53">
        <f t="shared" si="0"/>
        <v>2</v>
      </c>
      <c r="U19" s="53">
        <f t="shared" si="0"/>
        <v>0</v>
      </c>
      <c r="V19" s="53">
        <f t="shared" si="0"/>
        <v>4</v>
      </c>
      <c r="W19" s="53">
        <f t="shared" si="0"/>
        <v>0</v>
      </c>
      <c r="X19" s="53">
        <f t="shared" si="0"/>
        <v>0</v>
      </c>
      <c r="Y19" s="53">
        <f t="shared" si="0"/>
        <v>0</v>
      </c>
      <c r="Z19" s="53">
        <f t="shared" si="0"/>
        <v>4</v>
      </c>
      <c r="AA19" s="53">
        <f t="shared" si="0"/>
        <v>0</v>
      </c>
      <c r="AB19" s="53">
        <f t="shared" si="0"/>
        <v>4</v>
      </c>
      <c r="AC19" s="53">
        <f t="shared" si="0"/>
        <v>0</v>
      </c>
      <c r="AD19" s="53">
        <f t="shared" si="0"/>
        <v>0</v>
      </c>
      <c r="AE19" s="53">
        <f t="shared" si="0"/>
        <v>4</v>
      </c>
      <c r="AF19" s="53">
        <f t="shared" si="0"/>
        <v>0</v>
      </c>
      <c r="AG19" s="53">
        <f t="shared" si="0"/>
        <v>0</v>
      </c>
      <c r="AH19" s="53">
        <f t="shared" si="0"/>
        <v>0</v>
      </c>
      <c r="AI19" s="53">
        <f t="shared" ref="AI19:BN19" si="1">SUM(AI15:AI18)</f>
        <v>4</v>
      </c>
      <c r="AJ19" s="53">
        <f t="shared" si="1"/>
        <v>0</v>
      </c>
      <c r="AK19" s="53">
        <f t="shared" si="1"/>
        <v>4</v>
      </c>
      <c r="AL19" s="53">
        <f t="shared" si="1"/>
        <v>0</v>
      </c>
      <c r="AM19" s="53">
        <f t="shared" si="1"/>
        <v>0</v>
      </c>
      <c r="AN19" s="53">
        <f t="shared" si="1"/>
        <v>4</v>
      </c>
      <c r="AO19" s="53">
        <f t="shared" si="1"/>
        <v>0</v>
      </c>
      <c r="AP19" s="53">
        <f t="shared" si="1"/>
        <v>0</v>
      </c>
      <c r="AQ19" s="53">
        <f t="shared" si="1"/>
        <v>4</v>
      </c>
      <c r="AR19" s="53">
        <f t="shared" si="1"/>
        <v>0</v>
      </c>
      <c r="AS19" s="53">
        <f t="shared" si="1"/>
        <v>0</v>
      </c>
      <c r="AT19" s="53">
        <f t="shared" si="1"/>
        <v>4</v>
      </c>
      <c r="AU19" s="53">
        <f t="shared" si="1"/>
        <v>0</v>
      </c>
      <c r="AV19" s="53">
        <f t="shared" si="1"/>
        <v>0</v>
      </c>
      <c r="AW19" s="53">
        <f t="shared" si="1"/>
        <v>4</v>
      </c>
      <c r="AX19" s="53">
        <f t="shared" si="1"/>
        <v>0</v>
      </c>
      <c r="AY19" s="53">
        <f t="shared" si="1"/>
        <v>0</v>
      </c>
      <c r="AZ19" s="53">
        <f t="shared" si="1"/>
        <v>4</v>
      </c>
      <c r="BA19" s="53">
        <f t="shared" si="1"/>
        <v>0</v>
      </c>
      <c r="BB19" s="53">
        <f t="shared" si="1"/>
        <v>0</v>
      </c>
      <c r="BC19" s="53">
        <f t="shared" si="1"/>
        <v>0</v>
      </c>
      <c r="BD19" s="53">
        <f t="shared" si="1"/>
        <v>4</v>
      </c>
      <c r="BE19" s="53">
        <f t="shared" si="1"/>
        <v>0</v>
      </c>
      <c r="BF19" s="53">
        <f t="shared" si="1"/>
        <v>4</v>
      </c>
      <c r="BG19" s="53">
        <f t="shared" si="1"/>
        <v>0</v>
      </c>
      <c r="BH19" s="53">
        <f t="shared" si="1"/>
        <v>0</v>
      </c>
      <c r="BI19" s="53">
        <f t="shared" si="1"/>
        <v>4</v>
      </c>
      <c r="BJ19" s="53">
        <f t="shared" si="1"/>
        <v>0</v>
      </c>
      <c r="BK19" s="53">
        <f t="shared" si="1"/>
        <v>0</v>
      </c>
      <c r="BL19" s="53">
        <f t="shared" si="1"/>
        <v>4</v>
      </c>
      <c r="BM19" s="53">
        <f t="shared" si="1"/>
        <v>0</v>
      </c>
      <c r="BN19" s="53">
        <f t="shared" si="1"/>
        <v>0</v>
      </c>
      <c r="BO19" s="53">
        <f t="shared" ref="BO19:CT19" si="2">SUM(BO15:BO18)</f>
        <v>4</v>
      </c>
      <c r="BP19" s="53">
        <f t="shared" si="2"/>
        <v>0</v>
      </c>
      <c r="BQ19" s="53">
        <f t="shared" si="2"/>
        <v>0</v>
      </c>
      <c r="BR19" s="53">
        <f t="shared" si="2"/>
        <v>4</v>
      </c>
      <c r="BS19" s="53">
        <f t="shared" si="2"/>
        <v>0</v>
      </c>
      <c r="BT19" s="53">
        <f t="shared" si="2"/>
        <v>0</v>
      </c>
      <c r="BU19" s="53">
        <f t="shared" si="2"/>
        <v>4</v>
      </c>
      <c r="BV19" s="53">
        <f t="shared" si="2"/>
        <v>0</v>
      </c>
      <c r="BW19" s="53">
        <f t="shared" si="2"/>
        <v>0</v>
      </c>
      <c r="BX19" s="53">
        <f t="shared" si="2"/>
        <v>4</v>
      </c>
      <c r="BY19" s="53">
        <f t="shared" si="2"/>
        <v>0</v>
      </c>
      <c r="BZ19" s="53">
        <f t="shared" si="2"/>
        <v>0</v>
      </c>
      <c r="CA19" s="53">
        <f t="shared" si="2"/>
        <v>4</v>
      </c>
      <c r="CB19" s="53">
        <f t="shared" si="2"/>
        <v>0</v>
      </c>
      <c r="CC19" s="53">
        <f t="shared" si="2"/>
        <v>0</v>
      </c>
      <c r="CD19" s="53">
        <f t="shared" si="2"/>
        <v>4</v>
      </c>
      <c r="CE19" s="53">
        <f t="shared" si="2"/>
        <v>0</v>
      </c>
      <c r="CF19" s="53">
        <f t="shared" si="2"/>
        <v>0</v>
      </c>
      <c r="CG19" s="53">
        <f t="shared" si="2"/>
        <v>4</v>
      </c>
      <c r="CH19" s="53">
        <f t="shared" si="2"/>
        <v>0</v>
      </c>
      <c r="CI19" s="53">
        <f t="shared" si="2"/>
        <v>0</v>
      </c>
      <c r="CJ19" s="53">
        <f t="shared" si="2"/>
        <v>4</v>
      </c>
      <c r="CK19" s="53">
        <f t="shared" si="2"/>
        <v>0</v>
      </c>
      <c r="CL19" s="53">
        <f t="shared" si="2"/>
        <v>0</v>
      </c>
      <c r="CM19" s="53">
        <f t="shared" si="2"/>
        <v>0</v>
      </c>
      <c r="CN19" s="53">
        <f t="shared" si="2"/>
        <v>4</v>
      </c>
      <c r="CO19" s="53">
        <f t="shared" si="2"/>
        <v>4</v>
      </c>
      <c r="CP19" s="53">
        <f t="shared" si="2"/>
        <v>0</v>
      </c>
      <c r="CQ19" s="53">
        <f t="shared" si="2"/>
        <v>0</v>
      </c>
      <c r="CR19" s="53">
        <f t="shared" si="2"/>
        <v>0</v>
      </c>
      <c r="CS19" s="53">
        <f t="shared" si="2"/>
        <v>4</v>
      </c>
      <c r="CT19" s="53">
        <f t="shared" si="2"/>
        <v>0</v>
      </c>
      <c r="CU19" s="53">
        <f t="shared" ref="CU19:DO19" si="3">SUM(CU15:CU18)</f>
        <v>4</v>
      </c>
      <c r="CV19" s="53">
        <f t="shared" si="3"/>
        <v>0</v>
      </c>
      <c r="CW19" s="53">
        <f t="shared" si="3"/>
        <v>0</v>
      </c>
      <c r="CX19" s="53">
        <f t="shared" si="3"/>
        <v>4</v>
      </c>
      <c r="CY19" s="53">
        <f t="shared" si="3"/>
        <v>0</v>
      </c>
      <c r="CZ19" s="53">
        <f t="shared" si="3"/>
        <v>0</v>
      </c>
      <c r="DA19" s="53">
        <f t="shared" si="3"/>
        <v>4</v>
      </c>
      <c r="DB19" s="53">
        <f t="shared" si="3"/>
        <v>0</v>
      </c>
      <c r="DC19" s="53">
        <f t="shared" si="3"/>
        <v>0</v>
      </c>
      <c r="DD19" s="53">
        <f t="shared" si="3"/>
        <v>0</v>
      </c>
      <c r="DE19" s="53">
        <f t="shared" si="3"/>
        <v>0</v>
      </c>
      <c r="DF19" s="53">
        <f t="shared" si="3"/>
        <v>4</v>
      </c>
      <c r="DG19" s="53">
        <f t="shared" si="3"/>
        <v>4</v>
      </c>
      <c r="DH19" s="53">
        <f t="shared" si="3"/>
        <v>0</v>
      </c>
      <c r="DI19" s="53">
        <f t="shared" si="3"/>
        <v>0</v>
      </c>
      <c r="DJ19" s="53">
        <f t="shared" si="3"/>
        <v>0</v>
      </c>
      <c r="DK19" s="53">
        <f t="shared" si="3"/>
        <v>0</v>
      </c>
      <c r="DL19" s="53">
        <f t="shared" si="3"/>
        <v>4</v>
      </c>
      <c r="DM19" s="53">
        <f t="shared" si="3"/>
        <v>0</v>
      </c>
      <c r="DN19" s="53">
        <f t="shared" si="3"/>
        <v>0</v>
      </c>
      <c r="DO19" s="53">
        <f t="shared" si="3"/>
        <v>4</v>
      </c>
    </row>
    <row r="20" spans="1:123" ht="39" customHeight="1">
      <c r="A20" s="104" t="s">
        <v>213</v>
      </c>
      <c r="B20" s="105"/>
      <c r="C20" s="54">
        <f>C19/4%</f>
        <v>0</v>
      </c>
      <c r="D20" s="54">
        <f t="shared" ref="D20:BO20" si="4">D19/4%</f>
        <v>100</v>
      </c>
      <c r="E20" s="54">
        <f t="shared" si="4"/>
        <v>0</v>
      </c>
      <c r="F20" s="54">
        <f t="shared" si="4"/>
        <v>0</v>
      </c>
      <c r="G20" s="54">
        <f t="shared" si="4"/>
        <v>100</v>
      </c>
      <c r="H20" s="54">
        <f t="shared" si="4"/>
        <v>0</v>
      </c>
      <c r="I20" s="54">
        <f t="shared" si="4"/>
        <v>50</v>
      </c>
      <c r="J20" s="54">
        <f t="shared" si="4"/>
        <v>50</v>
      </c>
      <c r="K20" s="54">
        <f t="shared" si="4"/>
        <v>0</v>
      </c>
      <c r="L20" s="54">
        <f t="shared" si="4"/>
        <v>0</v>
      </c>
      <c r="M20" s="54">
        <f t="shared" si="4"/>
        <v>0</v>
      </c>
      <c r="N20" s="54">
        <f t="shared" si="4"/>
        <v>100</v>
      </c>
      <c r="O20" s="54">
        <f t="shared" si="4"/>
        <v>100</v>
      </c>
      <c r="P20" s="54">
        <f t="shared" si="4"/>
        <v>0</v>
      </c>
      <c r="Q20" s="54">
        <f t="shared" si="4"/>
        <v>0</v>
      </c>
      <c r="R20" s="54">
        <f t="shared" si="4"/>
        <v>0</v>
      </c>
      <c r="S20" s="54">
        <f t="shared" si="4"/>
        <v>50</v>
      </c>
      <c r="T20" s="54">
        <f t="shared" si="4"/>
        <v>50</v>
      </c>
      <c r="U20" s="54">
        <f t="shared" si="4"/>
        <v>0</v>
      </c>
      <c r="V20" s="54">
        <f t="shared" si="4"/>
        <v>100</v>
      </c>
      <c r="W20" s="54">
        <f t="shared" si="4"/>
        <v>0</v>
      </c>
      <c r="X20" s="54">
        <f t="shared" si="4"/>
        <v>0</v>
      </c>
      <c r="Y20" s="54">
        <f t="shared" si="4"/>
        <v>0</v>
      </c>
      <c r="Z20" s="54">
        <f t="shared" si="4"/>
        <v>100</v>
      </c>
      <c r="AA20" s="54">
        <f t="shared" si="4"/>
        <v>0</v>
      </c>
      <c r="AB20" s="54">
        <f t="shared" si="4"/>
        <v>100</v>
      </c>
      <c r="AC20" s="54">
        <f t="shared" si="4"/>
        <v>0</v>
      </c>
      <c r="AD20" s="54">
        <f t="shared" si="4"/>
        <v>0</v>
      </c>
      <c r="AE20" s="54">
        <f t="shared" si="4"/>
        <v>100</v>
      </c>
      <c r="AF20" s="54">
        <f t="shared" si="4"/>
        <v>0</v>
      </c>
      <c r="AG20" s="54">
        <f t="shared" si="4"/>
        <v>0</v>
      </c>
      <c r="AH20" s="54">
        <f t="shared" si="4"/>
        <v>0</v>
      </c>
      <c r="AI20" s="54">
        <f t="shared" si="4"/>
        <v>100</v>
      </c>
      <c r="AJ20" s="54">
        <f t="shared" si="4"/>
        <v>0</v>
      </c>
      <c r="AK20" s="54">
        <f t="shared" si="4"/>
        <v>100</v>
      </c>
      <c r="AL20" s="54">
        <f t="shared" si="4"/>
        <v>0</v>
      </c>
      <c r="AM20" s="54">
        <f t="shared" si="4"/>
        <v>0</v>
      </c>
      <c r="AN20" s="54">
        <f t="shared" si="4"/>
        <v>100</v>
      </c>
      <c r="AO20" s="54">
        <f t="shared" si="4"/>
        <v>0</v>
      </c>
      <c r="AP20" s="54">
        <f t="shared" si="4"/>
        <v>0</v>
      </c>
      <c r="AQ20" s="54">
        <f t="shared" si="4"/>
        <v>100</v>
      </c>
      <c r="AR20" s="54">
        <f t="shared" si="4"/>
        <v>0</v>
      </c>
      <c r="AS20" s="54">
        <f t="shared" si="4"/>
        <v>0</v>
      </c>
      <c r="AT20" s="54">
        <f t="shared" si="4"/>
        <v>100</v>
      </c>
      <c r="AU20" s="54">
        <f t="shared" si="4"/>
        <v>0</v>
      </c>
      <c r="AV20" s="54">
        <f t="shared" si="4"/>
        <v>0</v>
      </c>
      <c r="AW20" s="54">
        <f t="shared" si="4"/>
        <v>100</v>
      </c>
      <c r="AX20" s="54">
        <f t="shared" si="4"/>
        <v>0</v>
      </c>
      <c r="AY20" s="54">
        <f t="shared" si="4"/>
        <v>0</v>
      </c>
      <c r="AZ20" s="54">
        <f t="shared" si="4"/>
        <v>100</v>
      </c>
      <c r="BA20" s="54">
        <f t="shared" si="4"/>
        <v>0</v>
      </c>
      <c r="BB20" s="54">
        <f t="shared" si="4"/>
        <v>0</v>
      </c>
      <c r="BC20" s="54">
        <f t="shared" si="4"/>
        <v>0</v>
      </c>
      <c r="BD20" s="54">
        <f t="shared" si="4"/>
        <v>100</v>
      </c>
      <c r="BE20" s="54">
        <f t="shared" si="4"/>
        <v>0</v>
      </c>
      <c r="BF20" s="54">
        <f t="shared" si="4"/>
        <v>100</v>
      </c>
      <c r="BG20" s="54">
        <f t="shared" si="4"/>
        <v>0</v>
      </c>
      <c r="BH20" s="54">
        <f t="shared" si="4"/>
        <v>0</v>
      </c>
      <c r="BI20" s="54">
        <f t="shared" si="4"/>
        <v>100</v>
      </c>
      <c r="BJ20" s="54">
        <f t="shared" si="4"/>
        <v>0</v>
      </c>
      <c r="BK20" s="54">
        <f t="shared" si="4"/>
        <v>0</v>
      </c>
      <c r="BL20" s="54">
        <f t="shared" si="4"/>
        <v>100</v>
      </c>
      <c r="BM20" s="54">
        <f t="shared" si="4"/>
        <v>0</v>
      </c>
      <c r="BN20" s="54">
        <f t="shared" si="4"/>
        <v>0</v>
      </c>
      <c r="BO20" s="54">
        <f t="shared" si="4"/>
        <v>100</v>
      </c>
      <c r="BP20" s="54">
        <f t="shared" ref="BP20:DO20" si="5">BP19/4%</f>
        <v>0</v>
      </c>
      <c r="BQ20" s="54">
        <f t="shared" si="5"/>
        <v>0</v>
      </c>
      <c r="BR20" s="54">
        <f t="shared" si="5"/>
        <v>100</v>
      </c>
      <c r="BS20" s="54">
        <f t="shared" si="5"/>
        <v>0</v>
      </c>
      <c r="BT20" s="54">
        <f t="shared" si="5"/>
        <v>0</v>
      </c>
      <c r="BU20" s="54">
        <f t="shared" si="5"/>
        <v>100</v>
      </c>
      <c r="BV20" s="54">
        <f t="shared" si="5"/>
        <v>0</v>
      </c>
      <c r="BW20" s="54">
        <f t="shared" si="5"/>
        <v>0</v>
      </c>
      <c r="BX20" s="54">
        <f t="shared" si="5"/>
        <v>100</v>
      </c>
      <c r="BY20" s="54">
        <f t="shared" si="5"/>
        <v>0</v>
      </c>
      <c r="BZ20" s="54">
        <f t="shared" si="5"/>
        <v>0</v>
      </c>
      <c r="CA20" s="54">
        <f t="shared" si="5"/>
        <v>100</v>
      </c>
      <c r="CB20" s="54">
        <f t="shared" si="5"/>
        <v>0</v>
      </c>
      <c r="CC20" s="54">
        <f t="shared" si="5"/>
        <v>0</v>
      </c>
      <c r="CD20" s="54">
        <f t="shared" si="5"/>
        <v>100</v>
      </c>
      <c r="CE20" s="54">
        <f t="shared" si="5"/>
        <v>0</v>
      </c>
      <c r="CF20" s="54">
        <f t="shared" si="5"/>
        <v>0</v>
      </c>
      <c r="CG20" s="54">
        <f t="shared" si="5"/>
        <v>100</v>
      </c>
      <c r="CH20" s="54">
        <f t="shared" si="5"/>
        <v>0</v>
      </c>
      <c r="CI20" s="54">
        <f t="shared" si="5"/>
        <v>0</v>
      </c>
      <c r="CJ20" s="54">
        <f t="shared" si="5"/>
        <v>100</v>
      </c>
      <c r="CK20" s="54">
        <f t="shared" si="5"/>
        <v>0</v>
      </c>
      <c r="CL20" s="54">
        <f t="shared" si="5"/>
        <v>0</v>
      </c>
      <c r="CM20" s="54">
        <f t="shared" si="5"/>
        <v>0</v>
      </c>
      <c r="CN20" s="54">
        <f t="shared" si="5"/>
        <v>100</v>
      </c>
      <c r="CO20" s="54">
        <f t="shared" si="5"/>
        <v>100</v>
      </c>
      <c r="CP20" s="54">
        <f t="shared" si="5"/>
        <v>0</v>
      </c>
      <c r="CQ20" s="54">
        <f t="shared" si="5"/>
        <v>0</v>
      </c>
      <c r="CR20" s="54">
        <f t="shared" si="5"/>
        <v>0</v>
      </c>
      <c r="CS20" s="54">
        <f t="shared" si="5"/>
        <v>100</v>
      </c>
      <c r="CT20" s="54">
        <f t="shared" si="5"/>
        <v>0</v>
      </c>
      <c r="CU20" s="54">
        <f t="shared" si="5"/>
        <v>100</v>
      </c>
      <c r="CV20" s="54">
        <f t="shared" si="5"/>
        <v>0</v>
      </c>
      <c r="CW20" s="54">
        <f t="shared" si="5"/>
        <v>0</v>
      </c>
      <c r="CX20" s="54">
        <f t="shared" si="5"/>
        <v>100</v>
      </c>
      <c r="CY20" s="54">
        <f t="shared" si="5"/>
        <v>0</v>
      </c>
      <c r="CZ20" s="54">
        <f t="shared" si="5"/>
        <v>0</v>
      </c>
      <c r="DA20" s="54">
        <f t="shared" si="5"/>
        <v>100</v>
      </c>
      <c r="DB20" s="54">
        <f t="shared" si="5"/>
        <v>0</v>
      </c>
      <c r="DC20" s="54">
        <f t="shared" si="5"/>
        <v>0</v>
      </c>
      <c r="DD20" s="54">
        <f t="shared" si="5"/>
        <v>0</v>
      </c>
      <c r="DE20" s="54">
        <f t="shared" si="5"/>
        <v>0</v>
      </c>
      <c r="DF20" s="54">
        <f t="shared" si="5"/>
        <v>100</v>
      </c>
      <c r="DG20" s="54">
        <f t="shared" si="5"/>
        <v>100</v>
      </c>
      <c r="DH20" s="54">
        <f t="shared" si="5"/>
        <v>0</v>
      </c>
      <c r="DI20" s="54">
        <f t="shared" si="5"/>
        <v>0</v>
      </c>
      <c r="DJ20" s="54">
        <f t="shared" si="5"/>
        <v>0</v>
      </c>
      <c r="DK20" s="54">
        <f t="shared" si="5"/>
        <v>0</v>
      </c>
      <c r="DL20" s="54">
        <f t="shared" si="5"/>
        <v>100</v>
      </c>
      <c r="DM20" s="54">
        <f t="shared" si="5"/>
        <v>0</v>
      </c>
      <c r="DN20" s="54">
        <f t="shared" si="5"/>
        <v>0</v>
      </c>
      <c r="DO20" s="54">
        <f t="shared" si="5"/>
        <v>100</v>
      </c>
      <c r="DP20" s="61"/>
    </row>
    <row r="21" spans="1:123">
      <c r="B21" s="18"/>
      <c r="C21" s="57"/>
    </row>
    <row r="22" spans="1:123">
      <c r="B22" s="18" t="s">
        <v>214</v>
      </c>
    </row>
    <row r="23" spans="1:123">
      <c r="B23" t="s">
        <v>215</v>
      </c>
      <c r="C23" t="s">
        <v>216</v>
      </c>
      <c r="D23" s="19">
        <f>(C20+F20+I20+L20+O20+R20+U20)/7</f>
        <v>21.428571428571399</v>
      </c>
      <c r="E23">
        <f>D23/100*4</f>
        <v>0.85714285714285698</v>
      </c>
    </row>
    <row r="24" spans="1:123">
      <c r="B24" t="s">
        <v>217</v>
      </c>
      <c r="C24" t="s">
        <v>216</v>
      </c>
      <c r="D24" s="19">
        <f>(D20+G20+J20+M20+P20+S20+V20)/7</f>
        <v>57.142857142857103</v>
      </c>
      <c r="E24">
        <f t="shared" ref="E24:E25" si="6">D24/100*4</f>
        <v>2.28571428571429</v>
      </c>
    </row>
    <row r="25" spans="1:123">
      <c r="B25" t="s">
        <v>218</v>
      </c>
      <c r="C25" t="s">
        <v>216</v>
      </c>
      <c r="D25" s="19">
        <f>(E20+H20+K20+N20+Q20+T20+W20)/7</f>
        <v>21.428571428571399</v>
      </c>
      <c r="E25">
        <f t="shared" si="6"/>
        <v>0.85714285714285698</v>
      </c>
    </row>
    <row r="26" spans="1:123">
      <c r="D26" s="21">
        <f>SUM(D23:D25)</f>
        <v>100</v>
      </c>
      <c r="E26" s="31">
        <f>SUM(E23:E25)</f>
        <v>4</v>
      </c>
    </row>
    <row r="27" spans="1:123">
      <c r="B27" t="s">
        <v>215</v>
      </c>
      <c r="C27" t="s">
        <v>219</v>
      </c>
      <c r="D27" s="19">
        <f>(X20+AA20+AD20+AG20+AJ20+AM20+AP20+AS20+AV20+AY20+BB20+BE20)/12</f>
        <v>0</v>
      </c>
      <c r="E27" s="20">
        <f>D27/100*4</f>
        <v>0</v>
      </c>
    </row>
    <row r="28" spans="1:123">
      <c r="B28" t="s">
        <v>217</v>
      </c>
      <c r="C28" t="s">
        <v>219</v>
      </c>
      <c r="D28" s="19">
        <f>(Y20+AB20+AE20+AH20+AK20+AN20+AQ20+AT20+AW20+AZ20+BC20+BC20+BF20)/12</f>
        <v>75</v>
      </c>
      <c r="E28" s="20">
        <f t="shared" ref="E28:E29" si="7">D28/100*4</f>
        <v>3</v>
      </c>
    </row>
    <row r="29" spans="1:123">
      <c r="B29" t="s">
        <v>218</v>
      </c>
      <c r="C29" t="s">
        <v>219</v>
      </c>
      <c r="D29" s="19">
        <f>(Z20+AC20+AF20+AI20+AL20+AO20+AR20+AU20+AX20+BA20+BD20+BG20)/12</f>
        <v>25</v>
      </c>
      <c r="E29" s="20">
        <f t="shared" si="7"/>
        <v>1</v>
      </c>
    </row>
    <row r="30" spans="1:123">
      <c r="D30" s="21">
        <f>SUM(D27:D29)</f>
        <v>100</v>
      </c>
      <c r="E30" s="21">
        <f>SUM(E27:E29)</f>
        <v>4</v>
      </c>
    </row>
    <row r="31" spans="1:123">
      <c r="B31" t="s">
        <v>215</v>
      </c>
      <c r="C31" t="s">
        <v>220</v>
      </c>
      <c r="D31" s="19">
        <f>(BH20+BK20+BN20+BQ20+BT20)/5</f>
        <v>0</v>
      </c>
      <c r="E31">
        <f>D31/100*4</f>
        <v>0</v>
      </c>
    </row>
    <row r="32" spans="1:123">
      <c r="B32" t="s">
        <v>217</v>
      </c>
      <c r="C32" t="s">
        <v>220</v>
      </c>
      <c r="D32" s="19">
        <f>(BI20+BL20+BO20+BR20+BU20)/5</f>
        <v>100</v>
      </c>
      <c r="E32">
        <f t="shared" ref="E32:E33" si="8">D32/100*4</f>
        <v>4</v>
      </c>
    </row>
    <row r="33" spans="2:5">
      <c r="B33" t="s">
        <v>218</v>
      </c>
      <c r="C33" t="s">
        <v>220</v>
      </c>
      <c r="D33" s="19">
        <f>(BJ20+BM20+BP20+BS20+BV20)/5</f>
        <v>0</v>
      </c>
      <c r="E33">
        <f t="shared" si="8"/>
        <v>0</v>
      </c>
    </row>
    <row r="34" spans="2:5">
      <c r="D34" s="21">
        <f>SUM(D31:D33)</f>
        <v>100</v>
      </c>
      <c r="E34" s="31">
        <f>SUM(E31:E33)</f>
        <v>4</v>
      </c>
    </row>
    <row r="35" spans="2:5">
      <c r="B35" t="s">
        <v>215</v>
      </c>
      <c r="C35" t="s">
        <v>221</v>
      </c>
      <c r="D35" s="19">
        <f>(BW20+BZ20+CC20+CF20+CI20+CL20+CO20+CR20+CU20+CX20)/10</f>
        <v>30</v>
      </c>
      <c r="E35">
        <f>D35/100*4</f>
        <v>1.2</v>
      </c>
    </row>
    <row r="36" spans="2:5">
      <c r="B36" t="s">
        <v>217</v>
      </c>
      <c r="C36" t="s">
        <v>221</v>
      </c>
      <c r="D36" s="19">
        <f>(BX20+CA20+CD20+CG20+CJ20+CM20+CP20+CS20+CV20+CY20)/10</f>
        <v>60</v>
      </c>
      <c r="E36">
        <f t="shared" ref="E36:E37" si="9">D36/100*4</f>
        <v>2.4</v>
      </c>
    </row>
    <row r="37" spans="2:5">
      <c r="B37" t="s">
        <v>218</v>
      </c>
      <c r="C37" t="s">
        <v>221</v>
      </c>
      <c r="D37" s="19">
        <f>(BY20+CB20+CE20+CH20+CK20+CN20+CQ20+CT20+CW20+CZ20)/10</f>
        <v>10</v>
      </c>
      <c r="E37">
        <f t="shared" si="9"/>
        <v>0.4</v>
      </c>
    </row>
    <row r="38" spans="2:5">
      <c r="D38" s="31">
        <f>SUM(D35:D37)</f>
        <v>100</v>
      </c>
      <c r="E38" s="31">
        <f>SUM(E35:E37)</f>
        <v>4</v>
      </c>
    </row>
    <row r="39" spans="2:5">
      <c r="B39" t="s">
        <v>215</v>
      </c>
      <c r="C39" t="s">
        <v>222</v>
      </c>
      <c r="D39" s="19">
        <f>(DA20+DD20+DG20+DJ20+DM20)/5</f>
        <v>40</v>
      </c>
      <c r="E39">
        <f>D39/100*4</f>
        <v>1.6</v>
      </c>
    </row>
    <row r="40" spans="2:5">
      <c r="B40" t="s">
        <v>217</v>
      </c>
      <c r="C40" t="s">
        <v>222</v>
      </c>
      <c r="D40" s="19">
        <f>(DB20+DE20+DH20+DK20+DN20)/5</f>
        <v>0</v>
      </c>
      <c r="E40">
        <f t="shared" ref="E40:E41" si="10">D40/100*4</f>
        <v>0</v>
      </c>
    </row>
    <row r="41" spans="2:5">
      <c r="B41" t="s">
        <v>218</v>
      </c>
      <c r="C41" t="s">
        <v>222</v>
      </c>
      <c r="D41" s="19">
        <f>(DC20+DF20+DI20+DL20+DO20)/5</f>
        <v>60</v>
      </c>
      <c r="E41">
        <f t="shared" si="10"/>
        <v>2.4</v>
      </c>
    </row>
    <row r="42" spans="2:5">
      <c r="D42" s="31">
        <f>SUM(D39:D41)</f>
        <v>100</v>
      </c>
      <c r="E42" s="31">
        <f>SUM(E39:E41)</f>
        <v>4</v>
      </c>
    </row>
  </sheetData>
  <mergeCells count="109">
    <mergeCell ref="A20:B20"/>
    <mergeCell ref="A4:A14"/>
    <mergeCell ref="B4:B14"/>
    <mergeCell ref="CR13:CT13"/>
    <mergeCell ref="CU13:CW13"/>
    <mergeCell ref="CX13:CZ13"/>
    <mergeCell ref="DA13:DC13"/>
    <mergeCell ref="DD13:DF13"/>
    <mergeCell ref="DG13:DI13"/>
    <mergeCell ref="DJ13:DL13"/>
    <mergeCell ref="DM13:DO13"/>
    <mergeCell ref="A19:B19"/>
    <mergeCell ref="BQ13:BS13"/>
    <mergeCell ref="BT13:BV13"/>
    <mergeCell ref="BW13:BY13"/>
    <mergeCell ref="BZ13:CB13"/>
    <mergeCell ref="CC13:CE13"/>
    <mergeCell ref="CF13:CH13"/>
    <mergeCell ref="CI13:CK13"/>
    <mergeCell ref="CL13:CN13"/>
    <mergeCell ref="CO13:CQ13"/>
    <mergeCell ref="DJ12:DL12"/>
    <mergeCell ref="DM12:DO12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BK13:BM13"/>
    <mergeCell ref="BN13:BP13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C6:CH6"/>
    <mergeCell ref="CI6:CQ6"/>
    <mergeCell ref="CR6:CZ6"/>
    <mergeCell ref="DA6:DF6"/>
    <mergeCell ref="DG6:DO6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C6:K6"/>
    <mergeCell ref="L6:W6"/>
    <mergeCell ref="X6:AF6"/>
    <mergeCell ref="AG6:AR6"/>
    <mergeCell ref="AS6:AX6"/>
    <mergeCell ref="AY6:BG6"/>
    <mergeCell ref="BH6:BM6"/>
    <mergeCell ref="BN6:BV6"/>
    <mergeCell ref="BW6:CB6"/>
    <mergeCell ref="A2:R2"/>
    <mergeCell ref="C4:W4"/>
    <mergeCell ref="X4:BG4"/>
    <mergeCell ref="BH4:BV4"/>
    <mergeCell ref="BW4:CZ4"/>
    <mergeCell ref="DA4:DO4"/>
    <mergeCell ref="C5:W5"/>
    <mergeCell ref="X5:AR5"/>
    <mergeCell ref="AS5:BG5"/>
    <mergeCell ref="BH5:BV5"/>
    <mergeCell ref="BW5:CH5"/>
    <mergeCell ref="CI5:CZ5"/>
    <mergeCell ref="DA5:DO5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II43"/>
  <sheetViews>
    <sheetView topLeftCell="A13" workbookViewId="0">
      <selection activeCell="DP33" sqref="DP33"/>
    </sheetView>
  </sheetViews>
  <sheetFormatPr defaultColWidth="9" defaultRowHeight="15"/>
  <cols>
    <col min="2" max="2" width="31.140625" customWidth="1"/>
  </cols>
  <sheetData>
    <row r="1" spans="1:243" ht="15.75">
      <c r="A1" s="1" t="s">
        <v>223</v>
      </c>
      <c r="B1" s="2" t="s">
        <v>224</v>
      </c>
      <c r="C1" s="3"/>
      <c r="D1" s="3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43" ht="15.75">
      <c r="A2" s="5" t="s">
        <v>225</v>
      </c>
      <c r="B2" s="62" t="s">
        <v>2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4"/>
      <c r="U2" s="4"/>
      <c r="V2" s="4"/>
    </row>
    <row r="3" spans="1:243" ht="15.75">
      <c r="A3" s="5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43" ht="15.75" customHeight="1">
      <c r="A4" s="106" t="s">
        <v>3</v>
      </c>
      <c r="B4" s="106" t="s">
        <v>4</v>
      </c>
      <c r="C4" s="63" t="s">
        <v>5</v>
      </c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6" t="s">
        <v>6</v>
      </c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9" t="s">
        <v>7</v>
      </c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108" t="s">
        <v>226</v>
      </c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  <c r="BM4" s="109"/>
      <c r="BN4" s="109"/>
      <c r="BO4" s="109"/>
      <c r="BP4" s="109"/>
      <c r="BQ4" s="109"/>
      <c r="BR4" s="109"/>
      <c r="BS4" s="109"/>
      <c r="BT4" s="109"/>
      <c r="BU4" s="109"/>
      <c r="BV4" s="109"/>
      <c r="BW4" s="109"/>
      <c r="BX4" s="109"/>
      <c r="BY4" s="109"/>
      <c r="BZ4" s="109"/>
      <c r="CA4" s="109"/>
      <c r="CB4" s="109"/>
      <c r="CC4" s="109"/>
      <c r="CD4" s="109"/>
      <c r="CE4" s="109"/>
      <c r="CF4" s="109"/>
      <c r="CG4" s="109"/>
      <c r="CH4" s="109"/>
      <c r="CI4" s="109"/>
      <c r="CJ4" s="109"/>
      <c r="CK4" s="109"/>
      <c r="CL4" s="109"/>
      <c r="CM4" s="109"/>
      <c r="CN4" s="109"/>
      <c r="CO4" s="109"/>
      <c r="CP4" s="109"/>
      <c r="CQ4" s="109"/>
      <c r="CR4" s="109"/>
      <c r="CS4" s="109"/>
      <c r="CT4" s="109"/>
      <c r="CU4" s="109"/>
      <c r="CV4" s="109"/>
      <c r="CW4" s="109"/>
      <c r="CX4" s="109"/>
      <c r="CY4" s="109"/>
      <c r="CZ4" s="109"/>
      <c r="DA4" s="109"/>
      <c r="DB4" s="109"/>
      <c r="DC4" s="109"/>
      <c r="DD4" s="109"/>
      <c r="DE4" s="109"/>
      <c r="DF4" s="110"/>
      <c r="DG4" s="111" t="s">
        <v>227</v>
      </c>
      <c r="DH4" s="111"/>
      <c r="DI4" s="111"/>
      <c r="DJ4" s="111"/>
      <c r="DK4" s="111"/>
      <c r="DL4" s="111"/>
      <c r="DM4" s="111"/>
      <c r="DN4" s="111"/>
      <c r="DO4" s="111"/>
      <c r="DP4" s="111"/>
      <c r="DQ4" s="111"/>
      <c r="DR4" s="111"/>
    </row>
    <row r="5" spans="1:243" ht="15.75" customHeight="1">
      <c r="A5" s="106"/>
      <c r="B5" s="106"/>
      <c r="C5" s="74" t="s">
        <v>10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112" t="s">
        <v>11</v>
      </c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82" t="s">
        <v>12</v>
      </c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76" t="s">
        <v>13</v>
      </c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8"/>
      <c r="AY5" s="76" t="s">
        <v>228</v>
      </c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8"/>
      <c r="BK5" s="113" t="s">
        <v>14</v>
      </c>
      <c r="BL5" s="113"/>
      <c r="BM5" s="113"/>
      <c r="BN5" s="113"/>
      <c r="BO5" s="113"/>
      <c r="BP5" s="113"/>
      <c r="BQ5" s="113"/>
      <c r="BR5" s="113"/>
      <c r="BS5" s="113"/>
      <c r="BT5" s="113"/>
      <c r="BU5" s="113"/>
      <c r="BV5" s="113"/>
      <c r="BW5" s="113" t="s">
        <v>229</v>
      </c>
      <c r="BX5" s="113"/>
      <c r="BY5" s="113"/>
      <c r="BZ5" s="113"/>
      <c r="CA5" s="113"/>
      <c r="CB5" s="113"/>
      <c r="CC5" s="113"/>
      <c r="CD5" s="113"/>
      <c r="CE5" s="113"/>
      <c r="CF5" s="113"/>
      <c r="CG5" s="113"/>
      <c r="CH5" s="113"/>
      <c r="CI5" s="79" t="s">
        <v>230</v>
      </c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1"/>
      <c r="CU5" s="85" t="s">
        <v>15</v>
      </c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114"/>
      <c r="DG5" s="82" t="s">
        <v>16</v>
      </c>
      <c r="DH5" s="82"/>
      <c r="DI5" s="82"/>
      <c r="DJ5" s="82"/>
      <c r="DK5" s="82"/>
      <c r="DL5" s="82"/>
      <c r="DM5" s="82"/>
      <c r="DN5" s="82"/>
      <c r="DO5" s="82"/>
      <c r="DP5" s="82"/>
      <c r="DQ5" s="82"/>
      <c r="DR5" s="82"/>
    </row>
    <row r="6" spans="1:243" ht="0.75" customHeight="1">
      <c r="A6" s="106"/>
      <c r="B6" s="106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3"/>
      <c r="P6" s="13"/>
      <c r="Q6" s="13"/>
      <c r="R6" s="13"/>
      <c r="S6" s="13"/>
      <c r="T6" s="13"/>
      <c r="U6" s="13"/>
      <c r="V6" s="13"/>
      <c r="W6" s="13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23"/>
      <c r="AN6" s="23"/>
      <c r="AO6" s="23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</row>
    <row r="7" spans="1:243" ht="15.75" hidden="1">
      <c r="A7" s="106"/>
      <c r="B7" s="106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7"/>
      <c r="P7" s="7"/>
      <c r="Q7" s="7"/>
      <c r="R7" s="7"/>
      <c r="S7" s="7"/>
      <c r="T7" s="7"/>
      <c r="U7" s="7"/>
      <c r="V7" s="7"/>
      <c r="W7" s="7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</row>
    <row r="8" spans="1:243" ht="15.75" hidden="1">
      <c r="A8" s="106"/>
      <c r="B8" s="106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7"/>
      <c r="P8" s="7"/>
      <c r="Q8" s="7"/>
      <c r="R8" s="7"/>
      <c r="S8" s="7"/>
      <c r="T8" s="7"/>
      <c r="U8" s="7"/>
      <c r="V8" s="7"/>
      <c r="W8" s="7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</row>
    <row r="9" spans="1:243" ht="15.75" hidden="1">
      <c r="A9" s="106"/>
      <c r="B9" s="106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7"/>
      <c r="P9" s="7"/>
      <c r="Q9" s="7"/>
      <c r="R9" s="7"/>
      <c r="S9" s="7"/>
      <c r="T9" s="7"/>
      <c r="U9" s="7"/>
      <c r="V9" s="7"/>
      <c r="W9" s="7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</row>
    <row r="10" spans="1:243" ht="15.75" hidden="1">
      <c r="A10" s="106"/>
      <c r="B10" s="10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7"/>
      <c r="P10" s="7"/>
      <c r="Q10" s="7"/>
      <c r="R10" s="7"/>
      <c r="S10" s="7"/>
      <c r="T10" s="7"/>
      <c r="U10" s="7"/>
      <c r="V10" s="7"/>
      <c r="W10" s="7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</row>
    <row r="11" spans="1:243" ht="15.75">
      <c r="A11" s="106"/>
      <c r="B11" s="106"/>
      <c r="C11" s="75" t="s">
        <v>231</v>
      </c>
      <c r="D11" s="94" t="s">
        <v>20</v>
      </c>
      <c r="E11" s="94" t="s">
        <v>21</v>
      </c>
      <c r="F11" s="94" t="s">
        <v>232</v>
      </c>
      <c r="G11" s="94" t="s">
        <v>30</v>
      </c>
      <c r="H11" s="94" t="s">
        <v>31</v>
      </c>
      <c r="I11" s="73" t="s">
        <v>233</v>
      </c>
      <c r="J11" s="74"/>
      <c r="K11" s="74"/>
      <c r="L11" s="73" t="s">
        <v>234</v>
      </c>
      <c r="M11" s="74"/>
      <c r="N11" s="74"/>
      <c r="O11" s="112" t="s">
        <v>235</v>
      </c>
      <c r="P11" s="112"/>
      <c r="Q11" s="112"/>
      <c r="R11" s="112" t="s">
        <v>20</v>
      </c>
      <c r="S11" s="112"/>
      <c r="T11" s="112"/>
      <c r="U11" s="112" t="s">
        <v>236</v>
      </c>
      <c r="V11" s="112"/>
      <c r="W11" s="112"/>
      <c r="X11" s="112" t="s">
        <v>33</v>
      </c>
      <c r="Y11" s="112"/>
      <c r="Z11" s="112"/>
      <c r="AA11" s="112" t="s">
        <v>23</v>
      </c>
      <c r="AB11" s="112"/>
      <c r="AC11" s="112"/>
      <c r="AD11" s="82" t="s">
        <v>24</v>
      </c>
      <c r="AE11" s="82"/>
      <c r="AF11" s="82"/>
      <c r="AG11" s="112" t="s">
        <v>237</v>
      </c>
      <c r="AH11" s="112"/>
      <c r="AI11" s="112"/>
      <c r="AJ11" s="112" t="s">
        <v>26</v>
      </c>
      <c r="AK11" s="112"/>
      <c r="AL11" s="112"/>
      <c r="AM11" s="82" t="s">
        <v>238</v>
      </c>
      <c r="AN11" s="82"/>
      <c r="AO11" s="82"/>
      <c r="AP11" s="82" t="s">
        <v>239</v>
      </c>
      <c r="AQ11" s="82"/>
      <c r="AR11" s="82"/>
      <c r="AS11" s="82" t="s">
        <v>240</v>
      </c>
      <c r="AT11" s="82"/>
      <c r="AU11" s="82"/>
      <c r="AV11" s="82" t="s">
        <v>241</v>
      </c>
      <c r="AW11" s="82"/>
      <c r="AX11" s="82"/>
      <c r="AY11" s="82" t="s">
        <v>242</v>
      </c>
      <c r="AZ11" s="82"/>
      <c r="BA11" s="82"/>
      <c r="BB11" s="82" t="s">
        <v>243</v>
      </c>
      <c r="BC11" s="82"/>
      <c r="BD11" s="82"/>
      <c r="BE11" s="82" t="s">
        <v>244</v>
      </c>
      <c r="BF11" s="82"/>
      <c r="BG11" s="82"/>
      <c r="BH11" s="82" t="s">
        <v>245</v>
      </c>
      <c r="BI11" s="82"/>
      <c r="BJ11" s="82"/>
      <c r="BK11" s="82" t="s">
        <v>246</v>
      </c>
      <c r="BL11" s="82"/>
      <c r="BM11" s="82"/>
      <c r="BN11" s="82" t="s">
        <v>247</v>
      </c>
      <c r="BO11" s="82"/>
      <c r="BP11" s="82"/>
      <c r="BQ11" s="82" t="s">
        <v>248</v>
      </c>
      <c r="BR11" s="82"/>
      <c r="BS11" s="82"/>
      <c r="BT11" s="82" t="s">
        <v>249</v>
      </c>
      <c r="BU11" s="82"/>
      <c r="BV11" s="82"/>
      <c r="BW11" s="82" t="s">
        <v>250</v>
      </c>
      <c r="BX11" s="82"/>
      <c r="BY11" s="82"/>
      <c r="BZ11" s="82" t="s">
        <v>251</v>
      </c>
      <c r="CA11" s="82"/>
      <c r="CB11" s="82"/>
      <c r="CC11" s="82" t="s">
        <v>252</v>
      </c>
      <c r="CD11" s="82"/>
      <c r="CE11" s="82"/>
      <c r="CF11" s="82" t="s">
        <v>253</v>
      </c>
      <c r="CG11" s="82"/>
      <c r="CH11" s="82"/>
      <c r="CI11" s="82" t="s">
        <v>254</v>
      </c>
      <c r="CJ11" s="82"/>
      <c r="CK11" s="82"/>
      <c r="CL11" s="82" t="s">
        <v>255</v>
      </c>
      <c r="CM11" s="82"/>
      <c r="CN11" s="82"/>
      <c r="CO11" s="82" t="s">
        <v>256</v>
      </c>
      <c r="CP11" s="82"/>
      <c r="CQ11" s="82"/>
      <c r="CR11" s="82" t="s">
        <v>257</v>
      </c>
      <c r="CS11" s="82"/>
      <c r="CT11" s="82"/>
      <c r="CU11" s="82" t="s">
        <v>258</v>
      </c>
      <c r="CV11" s="82"/>
      <c r="CW11" s="82"/>
      <c r="CX11" s="82" t="s">
        <v>259</v>
      </c>
      <c r="CY11" s="82"/>
      <c r="CZ11" s="82"/>
      <c r="DA11" s="82" t="s">
        <v>260</v>
      </c>
      <c r="DB11" s="82"/>
      <c r="DC11" s="82"/>
      <c r="DD11" s="82" t="s">
        <v>261</v>
      </c>
      <c r="DE11" s="82"/>
      <c r="DF11" s="82"/>
      <c r="DG11" s="82" t="s">
        <v>262</v>
      </c>
      <c r="DH11" s="82"/>
      <c r="DI11" s="82"/>
      <c r="DJ11" s="82" t="s">
        <v>263</v>
      </c>
      <c r="DK11" s="82"/>
      <c r="DL11" s="82"/>
      <c r="DM11" s="82" t="s">
        <v>264</v>
      </c>
      <c r="DN11" s="82"/>
      <c r="DO11" s="82"/>
      <c r="DP11" s="82" t="s">
        <v>265</v>
      </c>
      <c r="DQ11" s="82"/>
      <c r="DR11" s="82"/>
    </row>
    <row r="12" spans="1:243" ht="51" customHeight="1">
      <c r="A12" s="106"/>
      <c r="B12" s="107"/>
      <c r="C12" s="100" t="s">
        <v>266</v>
      </c>
      <c r="D12" s="100"/>
      <c r="E12" s="100"/>
      <c r="F12" s="100" t="s">
        <v>267</v>
      </c>
      <c r="G12" s="100"/>
      <c r="H12" s="100"/>
      <c r="I12" s="100" t="s">
        <v>268</v>
      </c>
      <c r="J12" s="100"/>
      <c r="K12" s="100"/>
      <c r="L12" s="100" t="s">
        <v>269</v>
      </c>
      <c r="M12" s="100"/>
      <c r="N12" s="100"/>
      <c r="O12" s="100" t="s">
        <v>270</v>
      </c>
      <c r="P12" s="100"/>
      <c r="Q12" s="100"/>
      <c r="R12" s="100" t="s">
        <v>271</v>
      </c>
      <c r="S12" s="100"/>
      <c r="T12" s="100"/>
      <c r="U12" s="100" t="s">
        <v>272</v>
      </c>
      <c r="V12" s="100"/>
      <c r="W12" s="100"/>
      <c r="X12" s="100" t="s">
        <v>273</v>
      </c>
      <c r="Y12" s="100"/>
      <c r="Z12" s="100"/>
      <c r="AA12" s="100" t="s">
        <v>274</v>
      </c>
      <c r="AB12" s="100"/>
      <c r="AC12" s="100"/>
      <c r="AD12" s="100" t="s">
        <v>275</v>
      </c>
      <c r="AE12" s="100"/>
      <c r="AF12" s="100"/>
      <c r="AG12" s="100" t="s">
        <v>276</v>
      </c>
      <c r="AH12" s="100"/>
      <c r="AI12" s="100"/>
      <c r="AJ12" s="100" t="s">
        <v>277</v>
      </c>
      <c r="AK12" s="100"/>
      <c r="AL12" s="100"/>
      <c r="AM12" s="100" t="s">
        <v>278</v>
      </c>
      <c r="AN12" s="100"/>
      <c r="AO12" s="100"/>
      <c r="AP12" s="99" t="s">
        <v>279</v>
      </c>
      <c r="AQ12" s="99"/>
      <c r="AR12" s="99"/>
      <c r="AS12" s="99" t="s">
        <v>280</v>
      </c>
      <c r="AT12" s="99"/>
      <c r="AU12" s="99"/>
      <c r="AV12" s="99" t="s">
        <v>281</v>
      </c>
      <c r="AW12" s="99"/>
      <c r="AX12" s="99"/>
      <c r="AY12" s="99" t="s">
        <v>282</v>
      </c>
      <c r="AZ12" s="99"/>
      <c r="BA12" s="99"/>
      <c r="BB12" s="99" t="s">
        <v>283</v>
      </c>
      <c r="BC12" s="99"/>
      <c r="BD12" s="99"/>
      <c r="BE12" s="99" t="s">
        <v>284</v>
      </c>
      <c r="BF12" s="99"/>
      <c r="BG12" s="99"/>
      <c r="BH12" s="99" t="s">
        <v>285</v>
      </c>
      <c r="BI12" s="99"/>
      <c r="BJ12" s="99"/>
      <c r="BK12" s="99" t="s">
        <v>286</v>
      </c>
      <c r="BL12" s="99"/>
      <c r="BM12" s="99"/>
      <c r="BN12" s="99" t="s">
        <v>287</v>
      </c>
      <c r="BO12" s="99"/>
      <c r="BP12" s="99"/>
      <c r="BQ12" s="99" t="s">
        <v>288</v>
      </c>
      <c r="BR12" s="99"/>
      <c r="BS12" s="99"/>
      <c r="BT12" s="99" t="s">
        <v>289</v>
      </c>
      <c r="BU12" s="99"/>
      <c r="BV12" s="99"/>
      <c r="BW12" s="99" t="s">
        <v>290</v>
      </c>
      <c r="BX12" s="99"/>
      <c r="BY12" s="99"/>
      <c r="BZ12" s="99" t="s">
        <v>291</v>
      </c>
      <c r="CA12" s="99"/>
      <c r="CB12" s="99"/>
      <c r="CC12" s="99" t="s">
        <v>292</v>
      </c>
      <c r="CD12" s="99"/>
      <c r="CE12" s="99"/>
      <c r="CF12" s="99" t="s">
        <v>293</v>
      </c>
      <c r="CG12" s="99"/>
      <c r="CH12" s="99"/>
      <c r="CI12" s="99" t="s">
        <v>294</v>
      </c>
      <c r="CJ12" s="99"/>
      <c r="CK12" s="99"/>
      <c r="CL12" s="99" t="s">
        <v>295</v>
      </c>
      <c r="CM12" s="99"/>
      <c r="CN12" s="99"/>
      <c r="CO12" s="99" t="s">
        <v>296</v>
      </c>
      <c r="CP12" s="99"/>
      <c r="CQ12" s="99"/>
      <c r="CR12" s="99" t="s">
        <v>297</v>
      </c>
      <c r="CS12" s="99"/>
      <c r="CT12" s="99"/>
      <c r="CU12" s="99" t="s">
        <v>298</v>
      </c>
      <c r="CV12" s="99"/>
      <c r="CW12" s="99"/>
      <c r="CX12" s="99" t="s">
        <v>299</v>
      </c>
      <c r="CY12" s="99"/>
      <c r="CZ12" s="99"/>
      <c r="DA12" s="99" t="s">
        <v>300</v>
      </c>
      <c r="DB12" s="99"/>
      <c r="DC12" s="99"/>
      <c r="DD12" s="99" t="s">
        <v>301</v>
      </c>
      <c r="DE12" s="99"/>
      <c r="DF12" s="99"/>
      <c r="DG12" s="101" t="s">
        <v>302</v>
      </c>
      <c r="DH12" s="101"/>
      <c r="DI12" s="101"/>
      <c r="DJ12" s="101" t="s">
        <v>303</v>
      </c>
      <c r="DK12" s="101"/>
      <c r="DL12" s="101"/>
      <c r="DM12" s="100" t="s">
        <v>304</v>
      </c>
      <c r="DN12" s="100"/>
      <c r="DO12" s="100"/>
      <c r="DP12" s="100" t="s">
        <v>305</v>
      </c>
      <c r="DQ12" s="100"/>
      <c r="DR12" s="100"/>
    </row>
    <row r="13" spans="1:243" ht="102.75" customHeight="1">
      <c r="A13" s="106"/>
      <c r="B13" s="107"/>
      <c r="C13" s="22" t="s">
        <v>306</v>
      </c>
      <c r="D13" s="22" t="s">
        <v>307</v>
      </c>
      <c r="E13" s="22" t="s">
        <v>308</v>
      </c>
      <c r="F13" s="22" t="s">
        <v>309</v>
      </c>
      <c r="G13" s="22" t="s">
        <v>310</v>
      </c>
      <c r="H13" s="22" t="s">
        <v>311</v>
      </c>
      <c r="I13" s="22" t="s">
        <v>312</v>
      </c>
      <c r="J13" s="22" t="s">
        <v>313</v>
      </c>
      <c r="K13" s="22" t="s">
        <v>314</v>
      </c>
      <c r="L13" s="22" t="s">
        <v>315</v>
      </c>
      <c r="M13" s="22" t="s">
        <v>316</v>
      </c>
      <c r="N13" s="22" t="s">
        <v>317</v>
      </c>
      <c r="O13" s="22" t="s">
        <v>318</v>
      </c>
      <c r="P13" s="22" t="s">
        <v>319</v>
      </c>
      <c r="Q13" s="22" t="s">
        <v>147</v>
      </c>
      <c r="R13" s="22" t="s">
        <v>320</v>
      </c>
      <c r="S13" s="22" t="s">
        <v>193</v>
      </c>
      <c r="T13" s="22" t="s">
        <v>321</v>
      </c>
      <c r="U13" s="22" t="s">
        <v>322</v>
      </c>
      <c r="V13" s="22" t="s">
        <v>323</v>
      </c>
      <c r="W13" s="22" t="s">
        <v>129</v>
      </c>
      <c r="X13" s="22" t="s">
        <v>324</v>
      </c>
      <c r="Y13" s="22" t="s">
        <v>325</v>
      </c>
      <c r="Z13" s="22" t="s">
        <v>326</v>
      </c>
      <c r="AA13" s="22" t="s">
        <v>327</v>
      </c>
      <c r="AB13" s="22" t="s">
        <v>328</v>
      </c>
      <c r="AC13" s="22" t="s">
        <v>329</v>
      </c>
      <c r="AD13" s="22" t="s">
        <v>151</v>
      </c>
      <c r="AE13" s="22" t="s">
        <v>189</v>
      </c>
      <c r="AF13" s="22" t="s">
        <v>153</v>
      </c>
      <c r="AG13" s="22" t="s">
        <v>330</v>
      </c>
      <c r="AH13" s="22" t="s">
        <v>331</v>
      </c>
      <c r="AI13" s="22" t="s">
        <v>332</v>
      </c>
      <c r="AJ13" s="22" t="s">
        <v>333</v>
      </c>
      <c r="AK13" s="22" t="s">
        <v>334</v>
      </c>
      <c r="AL13" s="22" t="s">
        <v>335</v>
      </c>
      <c r="AM13" s="22" t="s">
        <v>336</v>
      </c>
      <c r="AN13" s="22" t="s">
        <v>337</v>
      </c>
      <c r="AO13" s="22" t="s">
        <v>338</v>
      </c>
      <c r="AP13" s="22" t="s">
        <v>339</v>
      </c>
      <c r="AQ13" s="22" t="s">
        <v>340</v>
      </c>
      <c r="AR13" s="22" t="s">
        <v>341</v>
      </c>
      <c r="AS13" s="22" t="s">
        <v>342</v>
      </c>
      <c r="AT13" s="22" t="s">
        <v>343</v>
      </c>
      <c r="AU13" s="22" t="s">
        <v>344</v>
      </c>
      <c r="AV13" s="22" t="s">
        <v>345</v>
      </c>
      <c r="AW13" s="22" t="s">
        <v>346</v>
      </c>
      <c r="AX13" s="22" t="s">
        <v>347</v>
      </c>
      <c r="AY13" s="10" t="s">
        <v>348</v>
      </c>
      <c r="AZ13" s="10" t="s">
        <v>349</v>
      </c>
      <c r="BA13" s="10" t="s">
        <v>350</v>
      </c>
      <c r="BB13" s="10" t="s">
        <v>351</v>
      </c>
      <c r="BC13" s="10" t="s">
        <v>352</v>
      </c>
      <c r="BD13" s="10" t="s">
        <v>353</v>
      </c>
      <c r="BE13" s="10" t="s">
        <v>354</v>
      </c>
      <c r="BF13" s="10" t="s">
        <v>113</v>
      </c>
      <c r="BG13" s="10" t="s">
        <v>355</v>
      </c>
      <c r="BH13" s="10" t="s">
        <v>106</v>
      </c>
      <c r="BI13" s="10" t="s">
        <v>356</v>
      </c>
      <c r="BJ13" s="10" t="s">
        <v>357</v>
      </c>
      <c r="BK13" s="10" t="s">
        <v>358</v>
      </c>
      <c r="BL13" s="10" t="s">
        <v>359</v>
      </c>
      <c r="BM13" s="10" t="s">
        <v>360</v>
      </c>
      <c r="BN13" s="10" t="s">
        <v>361</v>
      </c>
      <c r="BO13" s="10" t="s">
        <v>362</v>
      </c>
      <c r="BP13" s="10" t="s">
        <v>363</v>
      </c>
      <c r="BQ13" s="10" t="s">
        <v>364</v>
      </c>
      <c r="BR13" s="10" t="s">
        <v>122</v>
      </c>
      <c r="BS13" s="10" t="s">
        <v>365</v>
      </c>
      <c r="BT13" s="10" t="s">
        <v>366</v>
      </c>
      <c r="BU13" s="10" t="s">
        <v>367</v>
      </c>
      <c r="BV13" s="10" t="s">
        <v>368</v>
      </c>
      <c r="BW13" s="10" t="s">
        <v>369</v>
      </c>
      <c r="BX13" s="10" t="s">
        <v>370</v>
      </c>
      <c r="BY13" s="10" t="s">
        <v>371</v>
      </c>
      <c r="BZ13" s="10" t="s">
        <v>372</v>
      </c>
      <c r="CA13" s="10" t="s">
        <v>373</v>
      </c>
      <c r="CB13" s="10" t="s">
        <v>374</v>
      </c>
      <c r="CC13" s="10" t="s">
        <v>375</v>
      </c>
      <c r="CD13" s="10" t="s">
        <v>376</v>
      </c>
      <c r="CE13" s="10" t="s">
        <v>377</v>
      </c>
      <c r="CF13" s="10" t="s">
        <v>378</v>
      </c>
      <c r="CG13" s="10" t="s">
        <v>379</v>
      </c>
      <c r="CH13" s="10" t="s">
        <v>380</v>
      </c>
      <c r="CI13" s="10" t="s">
        <v>381</v>
      </c>
      <c r="CJ13" s="10" t="s">
        <v>382</v>
      </c>
      <c r="CK13" s="10" t="s">
        <v>383</v>
      </c>
      <c r="CL13" s="10" t="s">
        <v>384</v>
      </c>
      <c r="CM13" s="10" t="s">
        <v>385</v>
      </c>
      <c r="CN13" s="10" t="s">
        <v>386</v>
      </c>
      <c r="CO13" s="10" t="s">
        <v>387</v>
      </c>
      <c r="CP13" s="10" t="s">
        <v>388</v>
      </c>
      <c r="CQ13" s="10" t="s">
        <v>389</v>
      </c>
      <c r="CR13" s="10" t="s">
        <v>390</v>
      </c>
      <c r="CS13" s="10" t="s">
        <v>391</v>
      </c>
      <c r="CT13" s="10" t="s">
        <v>392</v>
      </c>
      <c r="CU13" s="10" t="s">
        <v>393</v>
      </c>
      <c r="CV13" s="10" t="s">
        <v>394</v>
      </c>
      <c r="CW13" s="10" t="s">
        <v>395</v>
      </c>
      <c r="CX13" s="10" t="s">
        <v>396</v>
      </c>
      <c r="CY13" s="10" t="s">
        <v>397</v>
      </c>
      <c r="CZ13" s="10" t="s">
        <v>398</v>
      </c>
      <c r="DA13" s="10" t="s">
        <v>399</v>
      </c>
      <c r="DB13" s="10" t="s">
        <v>400</v>
      </c>
      <c r="DC13" s="10" t="s">
        <v>401</v>
      </c>
      <c r="DD13" s="10" t="s">
        <v>402</v>
      </c>
      <c r="DE13" s="10" t="s">
        <v>403</v>
      </c>
      <c r="DF13" s="10" t="s">
        <v>172</v>
      </c>
      <c r="DG13" s="22" t="s">
        <v>404</v>
      </c>
      <c r="DH13" s="22" t="s">
        <v>405</v>
      </c>
      <c r="DI13" s="22" t="s">
        <v>406</v>
      </c>
      <c r="DJ13" s="22" t="s">
        <v>407</v>
      </c>
      <c r="DK13" s="22" t="s">
        <v>408</v>
      </c>
      <c r="DL13" s="22" t="s">
        <v>409</v>
      </c>
      <c r="DM13" s="22" t="s">
        <v>410</v>
      </c>
      <c r="DN13" s="22" t="s">
        <v>411</v>
      </c>
      <c r="DO13" s="22" t="s">
        <v>412</v>
      </c>
      <c r="DP13" s="22" t="s">
        <v>413</v>
      </c>
      <c r="DQ13" s="22" t="s">
        <v>414</v>
      </c>
      <c r="DR13" s="22" t="s">
        <v>415</v>
      </c>
    </row>
    <row r="14" spans="1:243" ht="15.75">
      <c r="A14" s="14">
        <v>1</v>
      </c>
      <c r="B14" s="8" t="s">
        <v>416</v>
      </c>
      <c r="C14" s="13">
        <v>1</v>
      </c>
      <c r="D14" s="13"/>
      <c r="E14" s="13"/>
      <c r="F14" s="13"/>
      <c r="G14" s="13">
        <v>1</v>
      </c>
      <c r="H14" s="13"/>
      <c r="I14" s="13">
        <v>1</v>
      </c>
      <c r="J14" s="13"/>
      <c r="K14" s="13"/>
      <c r="L14" s="13"/>
      <c r="M14" s="13">
        <v>1</v>
      </c>
      <c r="N14" s="13"/>
      <c r="O14" s="13"/>
      <c r="P14" s="13">
        <v>1</v>
      </c>
      <c r="Q14" s="13"/>
      <c r="R14" s="13"/>
      <c r="S14" s="13">
        <v>1</v>
      </c>
      <c r="T14" s="133"/>
      <c r="U14" s="133"/>
      <c r="V14" s="133">
        <v>1</v>
      </c>
      <c r="W14" s="13"/>
      <c r="X14" s="133"/>
      <c r="Y14" s="133"/>
      <c r="Z14" s="133">
        <v>1</v>
      </c>
      <c r="AA14" s="133"/>
      <c r="AB14" s="133">
        <v>1</v>
      </c>
      <c r="AC14" s="133"/>
      <c r="AD14" s="133"/>
      <c r="AE14" s="133">
        <v>1</v>
      </c>
      <c r="AF14" s="133"/>
      <c r="AG14" s="133"/>
      <c r="AH14" s="133">
        <v>1</v>
      </c>
      <c r="AI14" s="133"/>
      <c r="AJ14" s="133"/>
      <c r="AK14" s="133">
        <v>1</v>
      </c>
      <c r="AL14" s="133"/>
      <c r="AM14" s="133"/>
      <c r="AN14" s="133">
        <v>1</v>
      </c>
      <c r="AO14" s="133"/>
      <c r="AP14" s="133"/>
      <c r="AQ14" s="133">
        <v>1</v>
      </c>
      <c r="AR14" s="133"/>
      <c r="AS14" s="133"/>
      <c r="AT14" s="133">
        <v>1</v>
      </c>
      <c r="AU14" s="133"/>
      <c r="AV14" s="133"/>
      <c r="AW14" s="133"/>
      <c r="AX14" s="133">
        <v>1</v>
      </c>
      <c r="AY14" s="133"/>
      <c r="AZ14" s="133">
        <v>1</v>
      </c>
      <c r="BA14" s="133"/>
      <c r="BB14" s="133"/>
      <c r="BC14" s="133"/>
      <c r="BD14" s="133">
        <v>1</v>
      </c>
      <c r="BE14" s="133"/>
      <c r="BF14" s="133">
        <v>1</v>
      </c>
      <c r="BG14" s="133"/>
      <c r="BH14" s="133"/>
      <c r="BI14" s="133">
        <v>1</v>
      </c>
      <c r="BJ14" s="133"/>
      <c r="BK14" s="133"/>
      <c r="BL14" s="133"/>
      <c r="BM14" s="133">
        <v>1</v>
      </c>
      <c r="BN14" s="133"/>
      <c r="BO14" s="133">
        <v>1</v>
      </c>
      <c r="BP14" s="133"/>
      <c r="BQ14" s="133"/>
      <c r="BR14" s="133">
        <v>1</v>
      </c>
      <c r="BS14" s="133"/>
      <c r="BT14" s="133"/>
      <c r="BU14" s="133">
        <v>1</v>
      </c>
      <c r="BV14" s="133"/>
      <c r="BW14" s="133"/>
      <c r="BX14" s="133">
        <v>1</v>
      </c>
      <c r="BY14" s="133"/>
      <c r="BZ14" s="133"/>
      <c r="CA14" s="133"/>
      <c r="CB14" s="133">
        <v>1</v>
      </c>
      <c r="CC14" s="133"/>
      <c r="CD14" s="133"/>
      <c r="CE14" s="133">
        <v>1</v>
      </c>
      <c r="CF14" s="133"/>
      <c r="CG14" s="133">
        <v>1</v>
      </c>
      <c r="CH14" s="133"/>
      <c r="CI14" s="133"/>
      <c r="CJ14" s="133">
        <v>1</v>
      </c>
      <c r="CK14" s="133"/>
      <c r="CL14" s="133"/>
      <c r="CM14" s="133"/>
      <c r="CN14" s="133">
        <v>1</v>
      </c>
      <c r="CO14" s="133"/>
      <c r="CP14" s="133">
        <v>1</v>
      </c>
      <c r="CQ14" s="133"/>
      <c r="CR14" s="133"/>
      <c r="CS14" s="133">
        <v>1</v>
      </c>
      <c r="CT14" s="133"/>
      <c r="CU14" s="133"/>
      <c r="CV14" s="133"/>
      <c r="CW14" s="133">
        <v>1</v>
      </c>
      <c r="CX14" s="133"/>
      <c r="CY14" s="133"/>
      <c r="CZ14" s="133">
        <v>1</v>
      </c>
      <c r="DA14" s="133"/>
      <c r="DB14" s="133">
        <v>1</v>
      </c>
      <c r="DC14" s="133"/>
      <c r="DD14" s="133"/>
      <c r="DE14" s="133">
        <v>1</v>
      </c>
      <c r="DF14" s="133"/>
      <c r="DG14" s="133">
        <v>1</v>
      </c>
      <c r="DH14" s="133"/>
      <c r="DI14" s="133"/>
      <c r="DJ14" s="133"/>
      <c r="DK14" s="133"/>
      <c r="DL14" s="133">
        <v>1</v>
      </c>
      <c r="DM14" s="133"/>
      <c r="DN14" s="133">
        <v>1</v>
      </c>
      <c r="DO14" s="133"/>
      <c r="DP14" s="133">
        <v>1</v>
      </c>
      <c r="DQ14" s="133"/>
      <c r="DR14" s="133"/>
      <c r="DS14" s="8"/>
      <c r="DT14" s="13"/>
      <c r="DU14" s="13"/>
      <c r="DV14" s="13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23"/>
      <c r="EL14" s="23"/>
      <c r="EM14" s="23"/>
      <c r="EN14" s="12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23"/>
    </row>
    <row r="15" spans="1:243" ht="15.75">
      <c r="A15" s="14">
        <v>2</v>
      </c>
      <c r="B15" s="8" t="s">
        <v>417</v>
      </c>
      <c r="C15" s="7">
        <v>1</v>
      </c>
      <c r="D15" s="7"/>
      <c r="E15" s="7"/>
      <c r="F15" s="7">
        <v>1</v>
      </c>
      <c r="G15" s="7"/>
      <c r="H15" s="7"/>
      <c r="I15" s="7">
        <v>1</v>
      </c>
      <c r="J15" s="7"/>
      <c r="K15" s="7"/>
      <c r="L15" s="7">
        <v>1</v>
      </c>
      <c r="M15" s="7"/>
      <c r="N15" s="7"/>
      <c r="O15" s="7">
        <v>1</v>
      </c>
      <c r="P15" s="7"/>
      <c r="Q15" s="7"/>
      <c r="R15" s="7">
        <v>1</v>
      </c>
      <c r="S15" s="7"/>
      <c r="T15" s="15"/>
      <c r="U15" s="15">
        <v>1</v>
      </c>
      <c r="V15" s="15"/>
      <c r="W15" s="7"/>
      <c r="X15" s="15"/>
      <c r="Y15" s="15">
        <v>1</v>
      </c>
      <c r="Z15" s="15"/>
      <c r="AA15" s="15">
        <v>1</v>
      </c>
      <c r="AB15" s="15"/>
      <c r="AC15" s="15"/>
      <c r="AD15" s="15">
        <v>1</v>
      </c>
      <c r="AE15" s="15"/>
      <c r="AF15" s="15"/>
      <c r="AG15" s="15">
        <v>1</v>
      </c>
      <c r="AH15" s="15"/>
      <c r="AI15" s="15"/>
      <c r="AJ15" s="15">
        <v>1</v>
      </c>
      <c r="AK15" s="15"/>
      <c r="AL15" s="15"/>
      <c r="AM15" s="15">
        <v>1</v>
      </c>
      <c r="AN15" s="15"/>
      <c r="AO15" s="15"/>
      <c r="AP15" s="15">
        <v>1</v>
      </c>
      <c r="AQ15" s="15"/>
      <c r="AR15" s="15"/>
      <c r="AS15" s="15">
        <v>1</v>
      </c>
      <c r="AT15" s="15"/>
      <c r="AU15" s="15"/>
      <c r="AV15" s="15">
        <v>1</v>
      </c>
      <c r="AW15" s="15"/>
      <c r="AX15" s="15"/>
      <c r="AY15" s="15">
        <v>1</v>
      </c>
      <c r="AZ15" s="15"/>
      <c r="BA15" s="15"/>
      <c r="BB15" s="15">
        <v>1</v>
      </c>
      <c r="BC15" s="15"/>
      <c r="BD15" s="15"/>
      <c r="BE15" s="15">
        <v>1</v>
      </c>
      <c r="BF15" s="15"/>
      <c r="BG15" s="15"/>
      <c r="BH15" s="15">
        <v>1</v>
      </c>
      <c r="BI15" s="15"/>
      <c r="BJ15" s="15"/>
      <c r="BK15" s="15"/>
      <c r="BL15" s="15">
        <v>1</v>
      </c>
      <c r="BM15" s="15"/>
      <c r="BN15" s="15">
        <v>1</v>
      </c>
      <c r="BO15" s="15"/>
      <c r="BP15" s="15"/>
      <c r="BQ15" s="15">
        <v>1</v>
      </c>
      <c r="BR15" s="15"/>
      <c r="BS15" s="15"/>
      <c r="BT15" s="15">
        <v>1</v>
      </c>
      <c r="BU15" s="15"/>
      <c r="BV15" s="15"/>
      <c r="BW15" s="15">
        <v>1</v>
      </c>
      <c r="BX15" s="15"/>
      <c r="BY15" s="15"/>
      <c r="BZ15" s="15"/>
      <c r="CA15" s="15">
        <v>1</v>
      </c>
      <c r="CB15" s="15"/>
      <c r="CC15" s="15"/>
      <c r="CD15" s="15">
        <v>1</v>
      </c>
      <c r="CE15" s="15"/>
      <c r="CF15" s="15">
        <v>1</v>
      </c>
      <c r="CG15" s="15"/>
      <c r="CH15" s="15"/>
      <c r="CI15" s="15">
        <v>1</v>
      </c>
      <c r="CJ15" s="15"/>
      <c r="CK15" s="15"/>
      <c r="CL15" s="15">
        <v>1</v>
      </c>
      <c r="CM15" s="15"/>
      <c r="CN15" s="15"/>
      <c r="CO15" s="15">
        <v>1</v>
      </c>
      <c r="CP15" s="15"/>
      <c r="CQ15" s="15"/>
      <c r="CR15" s="15">
        <v>1</v>
      </c>
      <c r="CS15" s="15"/>
      <c r="CT15" s="15"/>
      <c r="CU15" s="15"/>
      <c r="CV15" s="15">
        <v>1</v>
      </c>
      <c r="CW15" s="15"/>
      <c r="CX15" s="15"/>
      <c r="CY15" s="15">
        <v>1</v>
      </c>
      <c r="CZ15" s="15"/>
      <c r="DA15" s="15"/>
      <c r="DB15" s="15"/>
      <c r="DC15" s="15">
        <v>1</v>
      </c>
      <c r="DD15" s="15"/>
      <c r="DE15" s="15">
        <v>1</v>
      </c>
      <c r="DF15" s="15"/>
      <c r="DG15" s="15">
        <v>1</v>
      </c>
      <c r="DH15" s="15"/>
      <c r="DI15" s="15"/>
      <c r="DJ15" s="15"/>
      <c r="DK15" s="15">
        <v>1</v>
      </c>
      <c r="DL15" s="15"/>
      <c r="DM15" s="15">
        <v>1</v>
      </c>
      <c r="DN15" s="15"/>
      <c r="DO15" s="15"/>
      <c r="DP15" s="15">
        <v>1</v>
      </c>
      <c r="DQ15" s="15"/>
      <c r="DR15" s="15"/>
      <c r="DS15" s="8"/>
      <c r="DT15" s="7"/>
      <c r="DU15" s="7"/>
      <c r="DV15" s="7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16"/>
      <c r="EL15" s="16"/>
      <c r="EM15" s="16"/>
      <c r="EN15" s="8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</row>
    <row r="16" spans="1:243" ht="15.75">
      <c r="A16" s="14">
        <v>3</v>
      </c>
      <c r="B16" s="8" t="s">
        <v>418</v>
      </c>
      <c r="C16" s="7">
        <v>1</v>
      </c>
      <c r="D16" s="13"/>
      <c r="E16" s="13"/>
      <c r="F16" s="13"/>
      <c r="G16" s="13">
        <v>1</v>
      </c>
      <c r="H16" s="13"/>
      <c r="I16" s="13">
        <v>1</v>
      </c>
      <c r="J16" s="13"/>
      <c r="K16" s="13"/>
      <c r="L16" s="13">
        <v>1</v>
      </c>
      <c r="M16" s="13"/>
      <c r="N16" s="13"/>
      <c r="O16" s="13"/>
      <c r="P16" s="13">
        <v>1</v>
      </c>
      <c r="Q16" s="13"/>
      <c r="R16" s="13"/>
      <c r="S16" s="13">
        <v>1</v>
      </c>
      <c r="T16" s="133"/>
      <c r="U16" s="133">
        <v>1</v>
      </c>
      <c r="V16" s="133"/>
      <c r="W16" s="13"/>
      <c r="X16" s="133"/>
      <c r="Y16" s="133">
        <v>1</v>
      </c>
      <c r="Z16" s="133"/>
      <c r="AA16" s="133">
        <v>1</v>
      </c>
      <c r="AB16" s="133"/>
      <c r="AC16" s="133"/>
      <c r="AD16" s="133">
        <v>1</v>
      </c>
      <c r="AE16" s="133"/>
      <c r="AF16" s="133"/>
      <c r="AG16" s="133">
        <v>1</v>
      </c>
      <c r="AH16" s="133"/>
      <c r="AI16" s="133"/>
      <c r="AJ16" s="133">
        <v>1</v>
      </c>
      <c r="AK16" s="133"/>
      <c r="AL16" s="133"/>
      <c r="AM16" s="133">
        <v>1</v>
      </c>
      <c r="AN16" s="133"/>
      <c r="AO16" s="133"/>
      <c r="AP16" s="133">
        <v>1</v>
      </c>
      <c r="AQ16" s="133"/>
      <c r="AR16" s="133"/>
      <c r="AS16" s="133"/>
      <c r="AT16" s="133">
        <v>1</v>
      </c>
      <c r="AU16" s="133"/>
      <c r="AV16" s="133"/>
      <c r="AW16" s="133">
        <v>1</v>
      </c>
      <c r="AX16" s="133"/>
      <c r="AY16" s="133"/>
      <c r="AZ16" s="133">
        <v>1</v>
      </c>
      <c r="BA16" s="133"/>
      <c r="BB16" s="133"/>
      <c r="BC16" s="133">
        <v>1</v>
      </c>
      <c r="BD16" s="133"/>
      <c r="BE16" s="133"/>
      <c r="BF16" s="133">
        <v>1</v>
      </c>
      <c r="BG16" s="133"/>
      <c r="BH16" s="133"/>
      <c r="BI16" s="133">
        <v>1</v>
      </c>
      <c r="BJ16" s="133"/>
      <c r="BK16" s="133"/>
      <c r="BL16" s="133">
        <v>1</v>
      </c>
      <c r="BM16" s="133"/>
      <c r="BN16" s="133">
        <v>1</v>
      </c>
      <c r="BO16" s="133"/>
      <c r="BP16" s="133"/>
      <c r="BQ16" s="133"/>
      <c r="BR16" s="133">
        <v>1</v>
      </c>
      <c r="BS16" s="133"/>
      <c r="BT16" s="133">
        <v>1</v>
      </c>
      <c r="BU16" s="133"/>
      <c r="BV16" s="133"/>
      <c r="BW16" s="133">
        <v>1</v>
      </c>
      <c r="BX16" s="133"/>
      <c r="BY16" s="133"/>
      <c r="BZ16" s="133"/>
      <c r="CA16" s="133">
        <v>1</v>
      </c>
      <c r="CB16" s="133"/>
      <c r="CC16" s="133"/>
      <c r="CD16" s="133">
        <v>1</v>
      </c>
      <c r="CE16" s="133"/>
      <c r="CF16" s="133"/>
      <c r="CG16" s="133">
        <v>1</v>
      </c>
      <c r="CH16" s="133"/>
      <c r="CI16" s="133"/>
      <c r="CJ16" s="133">
        <v>1</v>
      </c>
      <c r="CK16" s="133"/>
      <c r="CL16" s="133"/>
      <c r="CM16" s="133">
        <v>1</v>
      </c>
      <c r="CN16" s="133"/>
      <c r="CO16" s="133"/>
      <c r="CP16" s="133">
        <v>1</v>
      </c>
      <c r="CQ16" s="133"/>
      <c r="CR16" s="133"/>
      <c r="CS16" s="133">
        <v>1</v>
      </c>
      <c r="CT16" s="133"/>
      <c r="CU16" s="133"/>
      <c r="CV16" s="133">
        <v>1</v>
      </c>
      <c r="CW16" s="133"/>
      <c r="CX16" s="133"/>
      <c r="CY16" s="133">
        <v>1</v>
      </c>
      <c r="CZ16" s="133"/>
      <c r="DA16" s="133"/>
      <c r="DB16" s="133"/>
      <c r="DC16" s="133">
        <v>1</v>
      </c>
      <c r="DD16" s="133"/>
      <c r="DE16" s="133">
        <v>1</v>
      </c>
      <c r="DF16" s="133"/>
      <c r="DG16" s="133">
        <v>1</v>
      </c>
      <c r="DH16" s="133"/>
      <c r="DI16" s="133"/>
      <c r="DJ16" s="133"/>
      <c r="DK16" s="133">
        <v>1</v>
      </c>
      <c r="DL16" s="133"/>
      <c r="DM16" s="133">
        <v>1</v>
      </c>
      <c r="DN16" s="133"/>
      <c r="DO16" s="133"/>
      <c r="DP16" s="133">
        <v>1</v>
      </c>
      <c r="DQ16" s="133"/>
      <c r="DR16" s="133"/>
    </row>
    <row r="17" spans="1:122" ht="15.75">
      <c r="A17" s="14">
        <v>4</v>
      </c>
      <c r="B17" s="8" t="s">
        <v>419</v>
      </c>
      <c r="C17" s="7">
        <v>1</v>
      </c>
      <c r="D17" s="7"/>
      <c r="E17" s="7"/>
      <c r="F17" s="7"/>
      <c r="G17" s="7">
        <v>1</v>
      </c>
      <c r="H17" s="7"/>
      <c r="I17" s="7">
        <v>1</v>
      </c>
      <c r="J17" s="7"/>
      <c r="K17" s="7"/>
      <c r="L17" s="7">
        <v>1</v>
      </c>
      <c r="M17" s="7"/>
      <c r="N17" s="7"/>
      <c r="O17" s="7"/>
      <c r="P17" s="7">
        <v>1</v>
      </c>
      <c r="Q17" s="7"/>
      <c r="R17" s="7"/>
      <c r="S17" s="7">
        <v>1</v>
      </c>
      <c r="T17" s="15"/>
      <c r="U17" s="15">
        <v>1</v>
      </c>
      <c r="V17" s="15"/>
      <c r="W17" s="7"/>
      <c r="X17" s="15"/>
      <c r="Y17" s="15">
        <v>1</v>
      </c>
      <c r="Z17" s="15"/>
      <c r="AA17" s="15">
        <v>1</v>
      </c>
      <c r="AB17" s="15"/>
      <c r="AC17" s="15"/>
      <c r="AD17" s="15">
        <v>1</v>
      </c>
      <c r="AE17" s="15"/>
      <c r="AF17" s="15"/>
      <c r="AG17" s="15">
        <v>1</v>
      </c>
      <c r="AH17" s="15"/>
      <c r="AI17" s="15"/>
      <c r="AJ17" s="15">
        <v>1</v>
      </c>
      <c r="AK17" s="15"/>
      <c r="AL17" s="15"/>
      <c r="AM17" s="15">
        <v>1</v>
      </c>
      <c r="AN17" s="15"/>
      <c r="AO17" s="15"/>
      <c r="AP17" s="15">
        <v>1</v>
      </c>
      <c r="AQ17" s="15"/>
      <c r="AR17" s="15"/>
      <c r="AS17" s="15"/>
      <c r="AT17" s="15">
        <v>1</v>
      </c>
      <c r="AU17" s="15"/>
      <c r="AV17" s="15"/>
      <c r="AW17" s="15">
        <v>1</v>
      </c>
      <c r="AX17" s="15"/>
      <c r="AY17" s="15"/>
      <c r="AZ17" s="15">
        <v>1</v>
      </c>
      <c r="BA17" s="15"/>
      <c r="BB17" s="15"/>
      <c r="BC17" s="15">
        <v>1</v>
      </c>
      <c r="BD17" s="15"/>
      <c r="BE17" s="15"/>
      <c r="BF17" s="15">
        <v>1</v>
      </c>
      <c r="BG17" s="15"/>
      <c r="BH17" s="15"/>
      <c r="BI17" s="15">
        <v>1</v>
      </c>
      <c r="BJ17" s="15"/>
      <c r="BK17" s="15"/>
      <c r="BL17" s="15">
        <v>1</v>
      </c>
      <c r="BM17" s="15"/>
      <c r="BN17" s="15">
        <v>1</v>
      </c>
      <c r="BO17" s="15"/>
      <c r="BP17" s="15"/>
      <c r="BQ17" s="15"/>
      <c r="BR17" s="15">
        <v>1</v>
      </c>
      <c r="BS17" s="15"/>
      <c r="BT17" s="15">
        <v>1</v>
      </c>
      <c r="BU17" s="15"/>
      <c r="BV17" s="15"/>
      <c r="BW17" s="15">
        <v>1</v>
      </c>
      <c r="BX17" s="15"/>
      <c r="BY17" s="15"/>
      <c r="BZ17" s="15"/>
      <c r="CA17" s="15">
        <v>1</v>
      </c>
      <c r="CB17" s="15"/>
      <c r="CC17" s="15"/>
      <c r="CD17" s="15">
        <v>1</v>
      </c>
      <c r="CE17" s="15"/>
      <c r="CF17" s="15"/>
      <c r="CG17" s="15">
        <v>1</v>
      </c>
      <c r="CH17" s="15"/>
      <c r="CI17" s="15"/>
      <c r="CJ17" s="15">
        <v>1</v>
      </c>
      <c r="CK17" s="15"/>
      <c r="CL17" s="15"/>
      <c r="CM17" s="15">
        <v>1</v>
      </c>
      <c r="CN17" s="15"/>
      <c r="CO17" s="15"/>
      <c r="CP17" s="15">
        <v>1</v>
      </c>
      <c r="CQ17" s="15"/>
      <c r="CR17" s="15"/>
      <c r="CS17" s="15">
        <v>1</v>
      </c>
      <c r="CT17" s="15"/>
      <c r="CU17" s="15"/>
      <c r="CV17" s="15">
        <v>1</v>
      </c>
      <c r="CW17" s="15"/>
      <c r="CX17" s="15"/>
      <c r="CY17" s="15">
        <v>1</v>
      </c>
      <c r="CZ17" s="15"/>
      <c r="DA17" s="15"/>
      <c r="DB17" s="15"/>
      <c r="DC17" s="15">
        <v>1</v>
      </c>
      <c r="DD17" s="15"/>
      <c r="DE17" s="15">
        <v>1</v>
      </c>
      <c r="DF17" s="15"/>
      <c r="DG17" s="15">
        <v>1</v>
      </c>
      <c r="DH17" s="15"/>
      <c r="DI17" s="15"/>
      <c r="DJ17" s="15"/>
      <c r="DK17" s="15">
        <v>1</v>
      </c>
      <c r="DL17" s="15"/>
      <c r="DM17" s="15">
        <v>1</v>
      </c>
      <c r="DN17" s="15"/>
      <c r="DO17" s="15"/>
      <c r="DP17" s="15">
        <v>1</v>
      </c>
      <c r="DQ17" s="15"/>
      <c r="DR17" s="15"/>
    </row>
    <row r="18" spans="1:122" ht="15.75">
      <c r="A18" s="44">
        <v>5</v>
      </c>
      <c r="B18" s="8" t="s">
        <v>420</v>
      </c>
      <c r="C18" s="7">
        <v>1</v>
      </c>
      <c r="D18" s="7"/>
      <c r="E18" s="7"/>
      <c r="F18" s="7"/>
      <c r="G18" s="7">
        <v>1</v>
      </c>
      <c r="H18" s="7"/>
      <c r="I18" s="7">
        <v>1</v>
      </c>
      <c r="J18" s="7"/>
      <c r="K18" s="7"/>
      <c r="L18" s="7"/>
      <c r="M18" s="7">
        <v>1</v>
      </c>
      <c r="N18" s="7"/>
      <c r="O18" s="7"/>
      <c r="P18" s="7">
        <v>1</v>
      </c>
      <c r="Q18" s="7"/>
      <c r="R18" s="7"/>
      <c r="S18" s="7">
        <v>1</v>
      </c>
      <c r="T18" s="15"/>
      <c r="U18" s="15"/>
      <c r="V18" s="15">
        <v>1</v>
      </c>
      <c r="W18" s="7"/>
      <c r="X18" s="15"/>
      <c r="Y18" s="15"/>
      <c r="Z18" s="15">
        <v>1</v>
      </c>
      <c r="AA18" s="15"/>
      <c r="AB18" s="15">
        <v>1</v>
      </c>
      <c r="AC18" s="15"/>
      <c r="AD18" s="15"/>
      <c r="AE18" s="15">
        <v>1</v>
      </c>
      <c r="AF18" s="15"/>
      <c r="AG18" s="15"/>
      <c r="AH18" s="15">
        <v>1</v>
      </c>
      <c r="AI18" s="15"/>
      <c r="AJ18" s="15"/>
      <c r="AK18" s="15">
        <v>1</v>
      </c>
      <c r="AL18" s="15"/>
      <c r="AM18" s="15"/>
      <c r="AN18" s="15">
        <v>1</v>
      </c>
      <c r="AO18" s="15"/>
      <c r="AP18" s="15"/>
      <c r="AQ18" s="15">
        <v>1</v>
      </c>
      <c r="AR18" s="15"/>
      <c r="AS18" s="15"/>
      <c r="AT18" s="15">
        <v>1</v>
      </c>
      <c r="AU18" s="15"/>
      <c r="AV18" s="15"/>
      <c r="AW18" s="15"/>
      <c r="AX18" s="15">
        <v>1</v>
      </c>
      <c r="AY18" s="15"/>
      <c r="AZ18" s="15">
        <v>1</v>
      </c>
      <c r="BA18" s="15"/>
      <c r="BB18" s="15">
        <v>1</v>
      </c>
      <c r="BC18" s="15"/>
      <c r="BD18" s="15">
        <v>1</v>
      </c>
      <c r="BE18" s="15"/>
      <c r="BF18" s="15">
        <v>1</v>
      </c>
      <c r="BG18" s="15"/>
      <c r="BH18" s="15"/>
      <c r="BI18" s="15">
        <v>1</v>
      </c>
      <c r="BJ18" s="15"/>
      <c r="BK18" s="15"/>
      <c r="BL18" s="15"/>
      <c r="BM18" s="15">
        <v>1</v>
      </c>
      <c r="BN18" s="15"/>
      <c r="BO18" s="15">
        <v>1</v>
      </c>
      <c r="BP18" s="15"/>
      <c r="BQ18" s="15"/>
      <c r="BR18" s="15">
        <v>1</v>
      </c>
      <c r="BS18" s="15"/>
      <c r="BT18" s="15"/>
      <c r="BU18" s="15">
        <v>1</v>
      </c>
      <c r="BV18" s="15"/>
      <c r="BW18" s="15"/>
      <c r="BX18" s="15">
        <v>1</v>
      </c>
      <c r="BY18" s="15"/>
      <c r="BZ18" s="15"/>
      <c r="CA18" s="15"/>
      <c r="CB18" s="15">
        <v>1</v>
      </c>
      <c r="CC18" s="15"/>
      <c r="CD18" s="15"/>
      <c r="CE18" s="15">
        <v>1</v>
      </c>
      <c r="CF18" s="15"/>
      <c r="CG18" s="15">
        <v>1</v>
      </c>
      <c r="CH18" s="15"/>
      <c r="CI18" s="15"/>
      <c r="CJ18" s="15">
        <v>1</v>
      </c>
      <c r="CK18" s="15"/>
      <c r="CL18" s="15"/>
      <c r="CM18" s="15"/>
      <c r="CN18" s="15">
        <v>1</v>
      </c>
      <c r="CO18" s="15"/>
      <c r="CP18" s="15">
        <v>1</v>
      </c>
      <c r="CQ18" s="15"/>
      <c r="CR18" s="15"/>
      <c r="CS18" s="15">
        <v>1</v>
      </c>
      <c r="CT18" s="15"/>
      <c r="CU18" s="15"/>
      <c r="CV18" s="15"/>
      <c r="CW18" s="15">
        <v>1</v>
      </c>
      <c r="CX18" s="15"/>
      <c r="CY18" s="15"/>
      <c r="CZ18" s="15">
        <v>1</v>
      </c>
      <c r="DA18" s="15"/>
      <c r="DB18" s="15">
        <v>1</v>
      </c>
      <c r="DC18" s="15"/>
      <c r="DD18" s="15"/>
      <c r="DE18" s="15">
        <v>1</v>
      </c>
      <c r="DF18" s="15"/>
      <c r="DG18" s="15">
        <v>1</v>
      </c>
      <c r="DH18" s="15"/>
      <c r="DI18" s="15"/>
      <c r="DJ18" s="15"/>
      <c r="DK18" s="15"/>
      <c r="DL18" s="15">
        <v>1</v>
      </c>
      <c r="DM18" s="15"/>
      <c r="DN18" s="15">
        <v>1</v>
      </c>
      <c r="DO18" s="15"/>
      <c r="DP18" s="15"/>
      <c r="DQ18" s="15">
        <v>1</v>
      </c>
      <c r="DR18" s="15"/>
    </row>
    <row r="19" spans="1:122" ht="15.75">
      <c r="A19" s="44">
        <v>6</v>
      </c>
      <c r="B19" s="8" t="s">
        <v>421</v>
      </c>
      <c r="C19" s="7">
        <v>1</v>
      </c>
      <c r="D19" s="7"/>
      <c r="E19" s="7"/>
      <c r="F19" s="7"/>
      <c r="G19" s="7">
        <v>1</v>
      </c>
      <c r="H19" s="7"/>
      <c r="I19" s="7">
        <v>1</v>
      </c>
      <c r="J19" s="7"/>
      <c r="K19" s="7"/>
      <c r="L19" s="7">
        <v>1</v>
      </c>
      <c r="M19" s="7"/>
      <c r="N19" s="7"/>
      <c r="O19" s="7">
        <v>1</v>
      </c>
      <c r="P19" s="7"/>
      <c r="Q19" s="7"/>
      <c r="R19" s="7">
        <v>1</v>
      </c>
      <c r="S19" s="7"/>
      <c r="T19" s="15"/>
      <c r="U19" s="15">
        <v>1</v>
      </c>
      <c r="V19" s="15"/>
      <c r="W19" s="7"/>
      <c r="X19" s="15"/>
      <c r="Y19" s="15">
        <v>1</v>
      </c>
      <c r="Z19" s="15"/>
      <c r="AA19" s="15">
        <v>1</v>
      </c>
      <c r="AB19" s="15"/>
      <c r="AC19" s="15"/>
      <c r="AD19" s="15">
        <v>1</v>
      </c>
      <c r="AE19" s="15"/>
      <c r="AF19" s="15"/>
      <c r="AG19" s="15">
        <v>1</v>
      </c>
      <c r="AH19" s="15"/>
      <c r="AI19" s="15"/>
      <c r="AJ19" s="15">
        <v>1</v>
      </c>
      <c r="AK19" s="15"/>
      <c r="AL19" s="15"/>
      <c r="AM19" s="15">
        <v>1</v>
      </c>
      <c r="AN19" s="15"/>
      <c r="AO19" s="15"/>
      <c r="AP19" s="15">
        <v>1</v>
      </c>
      <c r="AQ19" s="15"/>
      <c r="AR19" s="15"/>
      <c r="AS19" s="15">
        <v>1</v>
      </c>
      <c r="AT19" s="15"/>
      <c r="AU19" s="15"/>
      <c r="AV19" s="15">
        <v>1</v>
      </c>
      <c r="AW19" s="15"/>
      <c r="AX19" s="15"/>
      <c r="AY19" s="15">
        <v>1</v>
      </c>
      <c r="AZ19" s="15"/>
      <c r="BA19" s="15"/>
      <c r="BB19" s="15"/>
      <c r="BC19" s="15"/>
      <c r="BD19" s="15"/>
      <c r="BE19" s="15">
        <v>1</v>
      </c>
      <c r="BF19" s="15"/>
      <c r="BG19" s="15"/>
      <c r="BH19" s="15">
        <v>1</v>
      </c>
      <c r="BI19" s="15"/>
      <c r="BJ19" s="15"/>
      <c r="BK19" s="15"/>
      <c r="BL19" s="15">
        <v>1</v>
      </c>
      <c r="BM19" s="15"/>
      <c r="BN19" s="15">
        <v>1</v>
      </c>
      <c r="BO19" s="15"/>
      <c r="BP19" s="15"/>
      <c r="BQ19" s="15">
        <v>1</v>
      </c>
      <c r="BR19" s="15"/>
      <c r="BS19" s="15"/>
      <c r="BT19" s="15">
        <v>1</v>
      </c>
      <c r="BU19" s="15"/>
      <c r="BV19" s="15"/>
      <c r="BW19" s="15">
        <v>1</v>
      </c>
      <c r="BX19" s="15"/>
      <c r="BY19" s="15"/>
      <c r="BZ19" s="15"/>
      <c r="CA19" s="15">
        <v>1</v>
      </c>
      <c r="CB19" s="15"/>
      <c r="CC19" s="15"/>
      <c r="CD19" s="15">
        <v>1</v>
      </c>
      <c r="CE19" s="15"/>
      <c r="CF19" s="15"/>
      <c r="CG19" s="15">
        <v>1</v>
      </c>
      <c r="CH19" s="15"/>
      <c r="CI19" s="15">
        <v>1</v>
      </c>
      <c r="CJ19" s="15"/>
      <c r="CK19" s="15"/>
      <c r="CL19" s="15">
        <v>1</v>
      </c>
      <c r="CM19" s="15"/>
      <c r="CN19" s="15"/>
      <c r="CO19" s="15"/>
      <c r="CP19" s="15">
        <v>1</v>
      </c>
      <c r="CQ19" s="15"/>
      <c r="CR19" s="15">
        <v>1</v>
      </c>
      <c r="CS19" s="15"/>
      <c r="CT19" s="15"/>
      <c r="CU19" s="15"/>
      <c r="CV19" s="15">
        <v>1</v>
      </c>
      <c r="CW19" s="15"/>
      <c r="CX19" s="15"/>
      <c r="CY19" s="15">
        <v>1</v>
      </c>
      <c r="CZ19" s="15"/>
      <c r="DA19" s="15"/>
      <c r="DB19" s="15"/>
      <c r="DC19" s="15">
        <v>1</v>
      </c>
      <c r="DD19" s="15"/>
      <c r="DE19" s="15">
        <v>1</v>
      </c>
      <c r="DF19" s="15"/>
      <c r="DG19" s="15">
        <v>1</v>
      </c>
      <c r="DH19" s="15"/>
      <c r="DI19" s="15"/>
      <c r="DJ19" s="15"/>
      <c r="DK19" s="15">
        <v>1</v>
      </c>
      <c r="DL19" s="15"/>
      <c r="DM19" s="15">
        <v>1</v>
      </c>
      <c r="DN19" s="15"/>
      <c r="DO19" s="15"/>
      <c r="DP19" s="15">
        <v>1</v>
      </c>
      <c r="DQ19" s="15"/>
      <c r="DR19" s="15"/>
    </row>
    <row r="20" spans="1:122">
      <c r="A20" s="102" t="s">
        <v>212</v>
      </c>
      <c r="B20" s="103"/>
      <c r="C20" s="53">
        <f>SUM(C14:C19)</f>
        <v>6</v>
      </c>
      <c r="D20" s="53">
        <f>SUM(D14:D17)</f>
        <v>0</v>
      </c>
      <c r="E20" s="53">
        <f>SUM(E14:E17)</f>
        <v>0</v>
      </c>
      <c r="F20" s="53">
        <f>SUM(F14:F17)</f>
        <v>1</v>
      </c>
      <c r="G20" s="53">
        <f>SUM(G14:G19)</f>
        <v>5</v>
      </c>
      <c r="H20" s="53">
        <f>SUM(H14:H17)</f>
        <v>0</v>
      </c>
      <c r="I20" s="53">
        <f>SUM(I14:I19)</f>
        <v>6</v>
      </c>
      <c r="J20" s="53">
        <f>SUM(J14:J17)</f>
        <v>0</v>
      </c>
      <c r="K20" s="53">
        <f>SUM(K14:K17)</f>
        <v>0</v>
      </c>
      <c r="L20" s="53">
        <v>4</v>
      </c>
      <c r="M20" s="53">
        <v>2</v>
      </c>
      <c r="N20" s="53">
        <f>SUM(N14:N17)</f>
        <v>0</v>
      </c>
      <c r="O20" s="53">
        <v>2</v>
      </c>
      <c r="P20" s="53">
        <f>SUM(P14:P18)</f>
        <v>4</v>
      </c>
      <c r="Q20" s="53">
        <f>SUM(Q14:Q17)</f>
        <v>0</v>
      </c>
      <c r="R20" s="53">
        <v>2</v>
      </c>
      <c r="S20" s="53">
        <f>SUM(S14:S18)</f>
        <v>4</v>
      </c>
      <c r="T20" s="53">
        <f>SUM(T14:T17)</f>
        <v>0</v>
      </c>
      <c r="U20" s="53">
        <v>4</v>
      </c>
      <c r="V20" s="53">
        <v>2</v>
      </c>
      <c r="W20" s="53">
        <f>SUM(W14:W17)</f>
        <v>0</v>
      </c>
      <c r="X20" s="53">
        <f>SUM(X14:X17)</f>
        <v>0</v>
      </c>
      <c r="Y20" s="53">
        <v>4</v>
      </c>
      <c r="Z20" s="53">
        <v>2</v>
      </c>
      <c r="AA20" s="53">
        <v>4</v>
      </c>
      <c r="AB20" s="53">
        <v>2</v>
      </c>
      <c r="AC20" s="53">
        <f>SUM(AC14:AC17)</f>
        <v>0</v>
      </c>
      <c r="AD20" s="53">
        <v>4</v>
      </c>
      <c r="AE20" s="53">
        <v>2</v>
      </c>
      <c r="AF20" s="53">
        <f>SUM(AF14:AF17)</f>
        <v>0</v>
      </c>
      <c r="AG20" s="53">
        <v>4</v>
      </c>
      <c r="AH20" s="53">
        <v>2</v>
      </c>
      <c r="AI20" s="53">
        <f>SUM(AI14:AI17)</f>
        <v>0</v>
      </c>
      <c r="AJ20" s="53">
        <v>4</v>
      </c>
      <c r="AK20" s="53">
        <v>2</v>
      </c>
      <c r="AL20" s="53">
        <f>SUM(AL14:AL17)</f>
        <v>0</v>
      </c>
      <c r="AM20" s="53">
        <v>4</v>
      </c>
      <c r="AN20" s="53">
        <v>2</v>
      </c>
      <c r="AO20" s="53">
        <f>SUM(AO14:AO17)</f>
        <v>0</v>
      </c>
      <c r="AP20" s="53">
        <v>4</v>
      </c>
      <c r="AQ20" s="53">
        <v>2</v>
      </c>
      <c r="AR20" s="53">
        <f>SUM(AR14:AR17)</f>
        <v>0</v>
      </c>
      <c r="AS20" s="53">
        <v>2</v>
      </c>
      <c r="AT20" s="53">
        <f>SUM(AT14:AT18)</f>
        <v>4</v>
      </c>
      <c r="AU20" s="53">
        <f>SUM(AU14:AU17)</f>
        <v>0</v>
      </c>
      <c r="AV20" s="53">
        <v>2</v>
      </c>
      <c r="AW20" s="53">
        <f>SUM(AW14:AW17)</f>
        <v>2</v>
      </c>
      <c r="AX20" s="53">
        <v>2</v>
      </c>
      <c r="AY20" s="53">
        <v>2</v>
      </c>
      <c r="AZ20" s="53">
        <f>SUM(AZ14:AZ18)</f>
        <v>4</v>
      </c>
      <c r="BA20" s="53">
        <f>SUM(BA14:BA17)</f>
        <v>0</v>
      </c>
      <c r="BB20" s="53">
        <v>2</v>
      </c>
      <c r="BC20" s="53">
        <f>SUM(BC14:BC17)</f>
        <v>2</v>
      </c>
      <c r="BD20" s="53">
        <v>2</v>
      </c>
      <c r="BE20" s="53">
        <v>2</v>
      </c>
      <c r="BF20" s="53">
        <f>SUM(BF14:BF18)</f>
        <v>4</v>
      </c>
      <c r="BG20" s="53">
        <f>SUM(BG14:BG17)</f>
        <v>0</v>
      </c>
      <c r="BH20" s="53">
        <v>2</v>
      </c>
      <c r="BI20" s="53">
        <f>SUM(BI14:BI18)</f>
        <v>4</v>
      </c>
      <c r="BJ20" s="53">
        <f>SUM(BJ14:BJ17)</f>
        <v>0</v>
      </c>
      <c r="BK20" s="53">
        <f>SUM(BK14:BK17)</f>
        <v>0</v>
      </c>
      <c r="BL20" s="53">
        <v>4</v>
      </c>
      <c r="BM20" s="53">
        <v>2</v>
      </c>
      <c r="BN20" s="53">
        <v>4</v>
      </c>
      <c r="BO20" s="53">
        <v>2</v>
      </c>
      <c r="BP20" s="53">
        <f>SUM(BP14:BP17)</f>
        <v>0</v>
      </c>
      <c r="BQ20" s="53">
        <v>2</v>
      </c>
      <c r="BR20" s="53">
        <f>SUM(BR14:BR18)</f>
        <v>4</v>
      </c>
      <c r="BS20" s="53">
        <f>SUM(BS14:BS17)</f>
        <v>0</v>
      </c>
      <c r="BT20" s="53">
        <v>4</v>
      </c>
      <c r="BU20" s="53">
        <v>2</v>
      </c>
      <c r="BV20" s="53">
        <f>SUM(BV14:BV17)</f>
        <v>0</v>
      </c>
      <c r="BW20" s="53">
        <v>4</v>
      </c>
      <c r="BX20" s="53">
        <v>2</v>
      </c>
      <c r="BY20" s="53">
        <f>SUM(BY14:BY17)</f>
        <v>0</v>
      </c>
      <c r="BZ20" s="53">
        <f>SUM(BZ14:BZ17)</f>
        <v>0</v>
      </c>
      <c r="CA20" s="53">
        <v>4</v>
      </c>
      <c r="CB20" s="53">
        <v>2</v>
      </c>
      <c r="CC20" s="53">
        <f>SUM(CC14:CC17)</f>
        <v>0</v>
      </c>
      <c r="CD20" s="53">
        <v>4</v>
      </c>
      <c r="CE20" s="53">
        <v>2</v>
      </c>
      <c r="CF20" s="53">
        <f>SUM(CF14:CF17)</f>
        <v>1</v>
      </c>
      <c r="CG20" s="53">
        <f>SUM(CG14:CG19)</f>
        <v>5</v>
      </c>
      <c r="CH20" s="53">
        <f>SUM(CH14:CH17)</f>
        <v>0</v>
      </c>
      <c r="CI20" s="53">
        <v>2</v>
      </c>
      <c r="CJ20" s="53">
        <f>SUM(CJ14:CJ18)</f>
        <v>4</v>
      </c>
      <c r="CK20" s="53">
        <f>SUM(CK14:CK17)</f>
        <v>0</v>
      </c>
      <c r="CL20" s="53">
        <v>2</v>
      </c>
      <c r="CM20" s="53">
        <f>SUM(CM14:CM17)</f>
        <v>2</v>
      </c>
      <c r="CN20" s="53">
        <v>2</v>
      </c>
      <c r="CO20" s="53">
        <f>SUM(CO14:CO17)</f>
        <v>1</v>
      </c>
      <c r="CP20" s="53">
        <f>SUM(CP14:CP19)</f>
        <v>5</v>
      </c>
      <c r="CQ20" s="53">
        <f>SUM(CQ14:CQ17)</f>
        <v>0</v>
      </c>
      <c r="CR20" s="53">
        <v>2</v>
      </c>
      <c r="CS20" s="53">
        <f>SUM(CS14:CS18)</f>
        <v>4</v>
      </c>
      <c r="CT20" s="53">
        <f>SUM(CT14:CT17)</f>
        <v>0</v>
      </c>
      <c r="CU20" s="53">
        <f>SUM(CU14:CU17)</f>
        <v>0</v>
      </c>
      <c r="CV20" s="53">
        <v>4</v>
      </c>
      <c r="CW20" s="53">
        <v>2</v>
      </c>
      <c r="CX20" s="53">
        <f>SUM(CX14:CX17)</f>
        <v>0</v>
      </c>
      <c r="CY20" s="53">
        <v>4</v>
      </c>
      <c r="CZ20" s="53">
        <v>2</v>
      </c>
      <c r="DA20" s="53">
        <f>SUM(DA14:DA17)</f>
        <v>0</v>
      </c>
      <c r="DB20" s="53">
        <v>2</v>
      </c>
      <c r="DC20" s="53">
        <v>4</v>
      </c>
      <c r="DD20" s="53">
        <f>SUM(DD14:DD17)</f>
        <v>0</v>
      </c>
      <c r="DE20" s="53">
        <f>SUM(DE14:DE19)</f>
        <v>6</v>
      </c>
      <c r="DF20" s="53">
        <f>SUM(DF14:DF17)</f>
        <v>0</v>
      </c>
      <c r="DG20" s="53">
        <f>SUM(DG14:DG19)</f>
        <v>6</v>
      </c>
      <c r="DH20" s="53">
        <f>SUM(DH14:DH17)</f>
        <v>0</v>
      </c>
      <c r="DI20" s="53">
        <f>SUM(DI14:DI17)</f>
        <v>0</v>
      </c>
      <c r="DJ20" s="53">
        <f>SUM(DJ14:DJ17)</f>
        <v>0</v>
      </c>
      <c r="DK20" s="53">
        <v>4</v>
      </c>
      <c r="DL20" s="53">
        <v>2</v>
      </c>
      <c r="DM20" s="53">
        <v>4</v>
      </c>
      <c r="DN20" s="53">
        <v>2</v>
      </c>
      <c r="DO20" s="53">
        <f>SUM(DO14:DO17)</f>
        <v>0</v>
      </c>
      <c r="DP20" s="53">
        <v>5</v>
      </c>
      <c r="DQ20" s="53">
        <v>1</v>
      </c>
      <c r="DR20" s="53">
        <f>SUM(DR14:DR17)</f>
        <v>0</v>
      </c>
    </row>
    <row r="21" spans="1:122" ht="37.5" customHeight="1">
      <c r="A21" s="104" t="s">
        <v>422</v>
      </c>
      <c r="B21" s="105"/>
      <c r="C21" s="54">
        <f>C20/6%</f>
        <v>100</v>
      </c>
      <c r="D21" s="54">
        <f t="shared" ref="D21:BO21" si="0">D20/6%</f>
        <v>0</v>
      </c>
      <c r="E21" s="54">
        <f t="shared" si="0"/>
        <v>0</v>
      </c>
      <c r="F21" s="54">
        <f t="shared" si="0"/>
        <v>16.666666666666668</v>
      </c>
      <c r="G21" s="54">
        <f t="shared" si="0"/>
        <v>83.333333333333343</v>
      </c>
      <c r="H21" s="54">
        <f t="shared" si="0"/>
        <v>0</v>
      </c>
      <c r="I21" s="54">
        <f t="shared" si="0"/>
        <v>100</v>
      </c>
      <c r="J21" s="54">
        <f t="shared" si="0"/>
        <v>0</v>
      </c>
      <c r="K21" s="54">
        <f t="shared" si="0"/>
        <v>0</v>
      </c>
      <c r="L21" s="54">
        <f t="shared" si="0"/>
        <v>66.666666666666671</v>
      </c>
      <c r="M21" s="54">
        <f t="shared" si="0"/>
        <v>33.333333333333336</v>
      </c>
      <c r="N21" s="54">
        <f t="shared" si="0"/>
        <v>0</v>
      </c>
      <c r="O21" s="54">
        <f t="shared" si="0"/>
        <v>33.333333333333336</v>
      </c>
      <c r="P21" s="54">
        <f t="shared" si="0"/>
        <v>66.666666666666671</v>
      </c>
      <c r="Q21" s="54">
        <f t="shared" si="0"/>
        <v>0</v>
      </c>
      <c r="R21" s="54">
        <f t="shared" si="0"/>
        <v>33.333333333333336</v>
      </c>
      <c r="S21" s="54">
        <f t="shared" si="0"/>
        <v>66.666666666666671</v>
      </c>
      <c r="T21" s="54">
        <f t="shared" si="0"/>
        <v>0</v>
      </c>
      <c r="U21" s="54">
        <f t="shared" si="0"/>
        <v>66.666666666666671</v>
      </c>
      <c r="V21" s="54">
        <f t="shared" si="0"/>
        <v>33.333333333333336</v>
      </c>
      <c r="W21" s="54">
        <f t="shared" si="0"/>
        <v>0</v>
      </c>
      <c r="X21" s="54">
        <f t="shared" si="0"/>
        <v>0</v>
      </c>
      <c r="Y21" s="54">
        <f t="shared" si="0"/>
        <v>66.666666666666671</v>
      </c>
      <c r="Z21" s="54">
        <f t="shared" si="0"/>
        <v>33.333333333333336</v>
      </c>
      <c r="AA21" s="54">
        <f t="shared" si="0"/>
        <v>66.666666666666671</v>
      </c>
      <c r="AB21" s="54">
        <f t="shared" si="0"/>
        <v>33.333333333333336</v>
      </c>
      <c r="AC21" s="54">
        <f t="shared" si="0"/>
        <v>0</v>
      </c>
      <c r="AD21" s="54">
        <f t="shared" si="0"/>
        <v>66.666666666666671</v>
      </c>
      <c r="AE21" s="54">
        <f t="shared" si="0"/>
        <v>33.333333333333336</v>
      </c>
      <c r="AF21" s="54">
        <f t="shared" si="0"/>
        <v>0</v>
      </c>
      <c r="AG21" s="54">
        <f t="shared" si="0"/>
        <v>66.666666666666671</v>
      </c>
      <c r="AH21" s="54">
        <f t="shared" si="0"/>
        <v>33.333333333333336</v>
      </c>
      <c r="AI21" s="54">
        <f t="shared" si="0"/>
        <v>0</v>
      </c>
      <c r="AJ21" s="54">
        <f t="shared" si="0"/>
        <v>66.666666666666671</v>
      </c>
      <c r="AK21" s="54">
        <f t="shared" si="0"/>
        <v>33.333333333333336</v>
      </c>
      <c r="AL21" s="54">
        <f t="shared" si="0"/>
        <v>0</v>
      </c>
      <c r="AM21" s="54">
        <f t="shared" si="0"/>
        <v>66.666666666666671</v>
      </c>
      <c r="AN21" s="54">
        <f t="shared" si="0"/>
        <v>33.333333333333336</v>
      </c>
      <c r="AO21" s="54">
        <f t="shared" si="0"/>
        <v>0</v>
      </c>
      <c r="AP21" s="54">
        <f t="shared" si="0"/>
        <v>66.666666666666671</v>
      </c>
      <c r="AQ21" s="54">
        <f t="shared" si="0"/>
        <v>33.333333333333336</v>
      </c>
      <c r="AR21" s="54">
        <f t="shared" si="0"/>
        <v>0</v>
      </c>
      <c r="AS21" s="54">
        <f t="shared" si="0"/>
        <v>33.333333333333336</v>
      </c>
      <c r="AT21" s="54">
        <f t="shared" si="0"/>
        <v>66.666666666666671</v>
      </c>
      <c r="AU21" s="54">
        <f t="shared" si="0"/>
        <v>0</v>
      </c>
      <c r="AV21" s="54">
        <f t="shared" si="0"/>
        <v>33.333333333333336</v>
      </c>
      <c r="AW21" s="54">
        <f t="shared" si="0"/>
        <v>33.333333333333336</v>
      </c>
      <c r="AX21" s="54">
        <f t="shared" si="0"/>
        <v>33.333333333333336</v>
      </c>
      <c r="AY21" s="54">
        <f t="shared" si="0"/>
        <v>33.333333333333336</v>
      </c>
      <c r="AZ21" s="54">
        <f t="shared" si="0"/>
        <v>66.666666666666671</v>
      </c>
      <c r="BA21" s="54">
        <f t="shared" si="0"/>
        <v>0</v>
      </c>
      <c r="BB21" s="54">
        <f t="shared" si="0"/>
        <v>33.333333333333336</v>
      </c>
      <c r="BC21" s="54">
        <f t="shared" si="0"/>
        <v>33.333333333333336</v>
      </c>
      <c r="BD21" s="54">
        <f t="shared" si="0"/>
        <v>33.333333333333336</v>
      </c>
      <c r="BE21" s="54">
        <f t="shared" si="0"/>
        <v>33.333333333333336</v>
      </c>
      <c r="BF21" s="54">
        <f t="shared" si="0"/>
        <v>66.666666666666671</v>
      </c>
      <c r="BG21" s="54">
        <f t="shared" si="0"/>
        <v>0</v>
      </c>
      <c r="BH21" s="54">
        <f t="shared" si="0"/>
        <v>33.333333333333336</v>
      </c>
      <c r="BI21" s="54">
        <f t="shared" si="0"/>
        <v>66.666666666666671</v>
      </c>
      <c r="BJ21" s="54">
        <f t="shared" si="0"/>
        <v>0</v>
      </c>
      <c r="BK21" s="54">
        <f t="shared" si="0"/>
        <v>0</v>
      </c>
      <c r="BL21" s="54">
        <f t="shared" si="0"/>
        <v>66.666666666666671</v>
      </c>
      <c r="BM21" s="54">
        <f t="shared" si="0"/>
        <v>33.333333333333336</v>
      </c>
      <c r="BN21" s="54">
        <f t="shared" si="0"/>
        <v>66.666666666666671</v>
      </c>
      <c r="BO21" s="54">
        <f t="shared" si="0"/>
        <v>33.333333333333336</v>
      </c>
      <c r="BP21" s="54">
        <f t="shared" ref="BP21:DR21" si="1">BP20/6%</f>
        <v>0</v>
      </c>
      <c r="BQ21" s="54">
        <f t="shared" si="1"/>
        <v>33.333333333333336</v>
      </c>
      <c r="BR21" s="54">
        <f t="shared" si="1"/>
        <v>66.666666666666671</v>
      </c>
      <c r="BS21" s="54">
        <f t="shared" si="1"/>
        <v>0</v>
      </c>
      <c r="BT21" s="54">
        <f t="shared" si="1"/>
        <v>66.666666666666671</v>
      </c>
      <c r="BU21" s="54">
        <f t="shared" si="1"/>
        <v>33.333333333333336</v>
      </c>
      <c r="BV21" s="54">
        <f t="shared" si="1"/>
        <v>0</v>
      </c>
      <c r="BW21" s="54">
        <f t="shared" si="1"/>
        <v>66.666666666666671</v>
      </c>
      <c r="BX21" s="54">
        <f t="shared" si="1"/>
        <v>33.333333333333336</v>
      </c>
      <c r="BY21" s="54">
        <f t="shared" si="1"/>
        <v>0</v>
      </c>
      <c r="BZ21" s="54">
        <f t="shared" si="1"/>
        <v>0</v>
      </c>
      <c r="CA21" s="54">
        <f t="shared" si="1"/>
        <v>66.666666666666671</v>
      </c>
      <c r="CB21" s="54">
        <f t="shared" si="1"/>
        <v>33.333333333333336</v>
      </c>
      <c r="CC21" s="54">
        <f t="shared" si="1"/>
        <v>0</v>
      </c>
      <c r="CD21" s="54">
        <f t="shared" si="1"/>
        <v>66.666666666666671</v>
      </c>
      <c r="CE21" s="54">
        <f t="shared" si="1"/>
        <v>33.333333333333336</v>
      </c>
      <c r="CF21" s="54">
        <f t="shared" si="1"/>
        <v>16.666666666666668</v>
      </c>
      <c r="CG21" s="54">
        <f t="shared" si="1"/>
        <v>83.333333333333343</v>
      </c>
      <c r="CH21" s="54">
        <f t="shared" si="1"/>
        <v>0</v>
      </c>
      <c r="CI21" s="54">
        <f t="shared" si="1"/>
        <v>33.333333333333336</v>
      </c>
      <c r="CJ21" s="54">
        <f t="shared" si="1"/>
        <v>66.666666666666671</v>
      </c>
      <c r="CK21" s="54">
        <f t="shared" si="1"/>
        <v>0</v>
      </c>
      <c r="CL21" s="54">
        <f t="shared" si="1"/>
        <v>33.333333333333336</v>
      </c>
      <c r="CM21" s="54">
        <f t="shared" si="1"/>
        <v>33.333333333333336</v>
      </c>
      <c r="CN21" s="54">
        <f t="shared" si="1"/>
        <v>33.333333333333336</v>
      </c>
      <c r="CO21" s="54">
        <f t="shared" si="1"/>
        <v>16.666666666666668</v>
      </c>
      <c r="CP21" s="54">
        <f t="shared" si="1"/>
        <v>83.333333333333343</v>
      </c>
      <c r="CQ21" s="54">
        <f t="shared" si="1"/>
        <v>0</v>
      </c>
      <c r="CR21" s="54">
        <f t="shared" si="1"/>
        <v>33.333333333333336</v>
      </c>
      <c r="CS21" s="54">
        <f t="shared" si="1"/>
        <v>66.666666666666671</v>
      </c>
      <c r="CT21" s="54">
        <f t="shared" si="1"/>
        <v>0</v>
      </c>
      <c r="CU21" s="54">
        <f t="shared" si="1"/>
        <v>0</v>
      </c>
      <c r="CV21" s="54">
        <f t="shared" si="1"/>
        <v>66.666666666666671</v>
      </c>
      <c r="CW21" s="54">
        <f t="shared" si="1"/>
        <v>33.333333333333336</v>
      </c>
      <c r="CX21" s="54">
        <f t="shared" si="1"/>
        <v>0</v>
      </c>
      <c r="CY21" s="54">
        <f t="shared" si="1"/>
        <v>66.666666666666671</v>
      </c>
      <c r="CZ21" s="54">
        <f t="shared" si="1"/>
        <v>33.333333333333336</v>
      </c>
      <c r="DA21" s="54">
        <f t="shared" si="1"/>
        <v>0</v>
      </c>
      <c r="DB21" s="54">
        <f t="shared" si="1"/>
        <v>33.333333333333336</v>
      </c>
      <c r="DC21" s="54">
        <f t="shared" si="1"/>
        <v>66.666666666666671</v>
      </c>
      <c r="DD21" s="54">
        <f t="shared" si="1"/>
        <v>0</v>
      </c>
      <c r="DE21" s="54">
        <f t="shared" si="1"/>
        <v>100</v>
      </c>
      <c r="DF21" s="54">
        <f t="shared" si="1"/>
        <v>0</v>
      </c>
      <c r="DG21" s="54">
        <f t="shared" si="1"/>
        <v>100</v>
      </c>
      <c r="DH21" s="54">
        <f t="shared" si="1"/>
        <v>0</v>
      </c>
      <c r="DI21" s="54">
        <f t="shared" si="1"/>
        <v>0</v>
      </c>
      <c r="DJ21" s="54">
        <f t="shared" si="1"/>
        <v>0</v>
      </c>
      <c r="DK21" s="54">
        <f t="shared" si="1"/>
        <v>66.666666666666671</v>
      </c>
      <c r="DL21" s="54">
        <f t="shared" si="1"/>
        <v>33.333333333333336</v>
      </c>
      <c r="DM21" s="54">
        <f t="shared" si="1"/>
        <v>66.666666666666671</v>
      </c>
      <c r="DN21" s="54">
        <f t="shared" si="1"/>
        <v>33.333333333333336</v>
      </c>
      <c r="DO21" s="54">
        <f t="shared" si="1"/>
        <v>0</v>
      </c>
      <c r="DP21" s="54">
        <f t="shared" si="1"/>
        <v>83.333333333333343</v>
      </c>
      <c r="DQ21" s="54">
        <f t="shared" si="1"/>
        <v>16.666666666666668</v>
      </c>
      <c r="DR21" s="54">
        <f t="shared" si="1"/>
        <v>0</v>
      </c>
    </row>
    <row r="23" spans="1:122">
      <c r="B23" s="18" t="s">
        <v>214</v>
      </c>
    </row>
    <row r="24" spans="1:122">
      <c r="B24" t="s">
        <v>215</v>
      </c>
      <c r="C24" t="s">
        <v>423</v>
      </c>
      <c r="D24" s="19">
        <f>(C21+F21+I21+L21)/4</f>
        <v>70.833333333333343</v>
      </c>
      <c r="E24">
        <f>D24/100*6</f>
        <v>4.2500000000000009</v>
      </c>
    </row>
    <row r="25" spans="1:122">
      <c r="B25" t="s">
        <v>217</v>
      </c>
      <c r="C25" t="s">
        <v>423</v>
      </c>
      <c r="D25" s="19">
        <f>(D21+G21+J21+M21)/4</f>
        <v>29.166666666666671</v>
      </c>
      <c r="E25">
        <f t="shared" ref="E25:E26" si="2">D25/100*6</f>
        <v>1.7500000000000004</v>
      </c>
    </row>
    <row r="26" spans="1:122">
      <c r="B26" t="s">
        <v>218</v>
      </c>
      <c r="C26" t="s">
        <v>423</v>
      </c>
      <c r="D26" s="19">
        <f>(E21+H21+K21+N21)/4</f>
        <v>0</v>
      </c>
      <c r="E26">
        <f t="shared" si="2"/>
        <v>0</v>
      </c>
    </row>
    <row r="27" spans="1:122">
      <c r="D27" s="21">
        <f>SUM(D24:D26)</f>
        <v>100.00000000000001</v>
      </c>
      <c r="E27" s="31">
        <f>SUM(E24:E26)</f>
        <v>6.0000000000000018</v>
      </c>
    </row>
    <row r="28" spans="1:122">
      <c r="B28" t="s">
        <v>215</v>
      </c>
      <c r="C28" t="s">
        <v>424</v>
      </c>
      <c r="D28" s="19">
        <f>(O21+R21+U21+X21+AA21+AD21+AG21+AJ21)/8</f>
        <v>50.000000000000007</v>
      </c>
      <c r="E28" s="20">
        <f>D28/100*6</f>
        <v>3.0000000000000009</v>
      </c>
    </row>
    <row r="29" spans="1:122">
      <c r="B29" t="s">
        <v>217</v>
      </c>
      <c r="C29" t="s">
        <v>424</v>
      </c>
      <c r="D29" s="19">
        <f>(P21+S21+V21+Y21+AB21+AE21+AH21+AK21)/8</f>
        <v>45.833333333333329</v>
      </c>
      <c r="E29" s="20">
        <f t="shared" ref="E29:E30" si="3">D29/100*6</f>
        <v>2.7499999999999996</v>
      </c>
    </row>
    <row r="30" spans="1:122">
      <c r="B30" t="s">
        <v>218</v>
      </c>
      <c r="C30" t="s">
        <v>424</v>
      </c>
      <c r="D30" s="19">
        <f>(Q21+T21+W21+Z21+AC21+AF21+AI21+AL21)/8</f>
        <v>4.166666666666667</v>
      </c>
      <c r="E30" s="20">
        <f t="shared" si="3"/>
        <v>0.25</v>
      </c>
    </row>
    <row r="31" spans="1:122">
      <c r="D31" s="21">
        <f>SUM(D28:D30)</f>
        <v>100.00000000000001</v>
      </c>
      <c r="E31" s="21">
        <f>SUM(E28:E30)</f>
        <v>6</v>
      </c>
    </row>
    <row r="32" spans="1:122">
      <c r="B32" t="s">
        <v>215</v>
      </c>
      <c r="C32" t="s">
        <v>425</v>
      </c>
      <c r="D32" s="19">
        <f>(AM21+AP21+AS21+AV21)/4</f>
        <v>50.000000000000007</v>
      </c>
      <c r="E32">
        <f>D32/100*6</f>
        <v>3.0000000000000009</v>
      </c>
    </row>
    <row r="33" spans="2:5">
      <c r="B33" t="s">
        <v>217</v>
      </c>
      <c r="C33" t="s">
        <v>425</v>
      </c>
      <c r="D33" s="19">
        <f>(AN21+AQ21+AT21+AW21)/4</f>
        <v>41.666666666666671</v>
      </c>
      <c r="E33">
        <f t="shared" ref="E33:E34" si="4">D33/100*6</f>
        <v>2.5000000000000004</v>
      </c>
    </row>
    <row r="34" spans="2:5">
      <c r="B34" t="s">
        <v>218</v>
      </c>
      <c r="C34" t="s">
        <v>425</v>
      </c>
      <c r="D34" s="19">
        <f>(AO21+AR21+AU21+AX21)/4</f>
        <v>8.3333333333333339</v>
      </c>
      <c r="E34">
        <f t="shared" si="4"/>
        <v>0.5</v>
      </c>
    </row>
    <row r="35" spans="2:5">
      <c r="D35" s="21">
        <f>SUM(D32:D34)</f>
        <v>100.00000000000001</v>
      </c>
      <c r="E35" s="31">
        <f>SUM(E32:E34)</f>
        <v>6.0000000000000018</v>
      </c>
    </row>
    <row r="36" spans="2:5">
      <c r="B36" t="s">
        <v>215</v>
      </c>
      <c r="C36" t="s">
        <v>426</v>
      </c>
      <c r="D36" s="19">
        <f>(AY21+BB21+BE21+BH21+BK21+BN21+BQ21+BT21+BW21+BZ21+CC21+CF21+CI21+CL21+CO21+CR21+CU21+CX21+DA21+DD21)/20</f>
        <v>25</v>
      </c>
      <c r="E36">
        <f>D36/100*6</f>
        <v>1.5</v>
      </c>
    </row>
    <row r="37" spans="2:5">
      <c r="B37" t="s">
        <v>217</v>
      </c>
      <c r="C37" t="s">
        <v>426</v>
      </c>
      <c r="D37" s="19">
        <f>(AZ21+BC21+BF21+BI21+BL21+BO21+BR21+BU21+BX21+CA21+CD21+CG21+CJ21+CM21+CP21+CS21+CV21+CY21+DB21+DE21)/20</f>
        <v>60</v>
      </c>
      <c r="E37">
        <f t="shared" ref="E37:E38" si="5">D37/100*6</f>
        <v>3.5999999999999996</v>
      </c>
    </row>
    <row r="38" spans="2:5">
      <c r="B38" t="s">
        <v>218</v>
      </c>
      <c r="C38" t="s">
        <v>426</v>
      </c>
      <c r="D38" s="19">
        <f>(BA21+BD21+BG21+BJ21+BM21+BP21+BS21+BV21+BY21+CB21+CE21+CH21+CK21+CN21+CQ21+CT21+CW21+CZ21+DC21+DF21)/20</f>
        <v>15.000000000000004</v>
      </c>
      <c r="E38">
        <f t="shared" si="5"/>
        <v>0.90000000000000013</v>
      </c>
    </row>
    <row r="39" spans="2:5">
      <c r="D39" s="31">
        <f>SUM(D36:D38)</f>
        <v>100</v>
      </c>
      <c r="E39" s="31">
        <f>SUM(E36:E38)</f>
        <v>6</v>
      </c>
    </row>
    <row r="40" spans="2:5">
      <c r="B40" t="s">
        <v>215</v>
      </c>
      <c r="C40" t="s">
        <v>427</v>
      </c>
      <c r="D40" s="19">
        <f>(DG21+DJ21+DM21+DP21)/4</f>
        <v>62.500000000000007</v>
      </c>
      <c r="E40">
        <f>D40/100*6</f>
        <v>3.7500000000000009</v>
      </c>
    </row>
    <row r="41" spans="2:5">
      <c r="B41" t="s">
        <v>217</v>
      </c>
      <c r="C41" t="s">
        <v>427</v>
      </c>
      <c r="D41" s="19">
        <f>(DH21+DK21+DN21+DQ21)/4</f>
        <v>29.166666666666668</v>
      </c>
      <c r="E41">
        <f t="shared" ref="E41:E42" si="6">D41/100*6</f>
        <v>1.75</v>
      </c>
    </row>
    <row r="42" spans="2:5">
      <c r="B42" t="s">
        <v>218</v>
      </c>
      <c r="C42" t="s">
        <v>427</v>
      </c>
      <c r="D42" s="19">
        <f>(DI21+DL21+DO21+DR21)/4</f>
        <v>8.3333333333333339</v>
      </c>
      <c r="E42">
        <f t="shared" si="6"/>
        <v>0.5</v>
      </c>
    </row>
    <row r="43" spans="2:5">
      <c r="D43" s="31">
        <f>SUM(D40:D42)</f>
        <v>100</v>
      </c>
      <c r="E43" s="31">
        <f>SUM(E40:E42)</f>
        <v>6.0000000000000009</v>
      </c>
    </row>
  </sheetData>
  <mergeCells count="100">
    <mergeCell ref="A20:B20"/>
    <mergeCell ref="A21:B21"/>
    <mergeCell ref="A4:A13"/>
    <mergeCell ref="B4:B13"/>
    <mergeCell ref="C5:N10"/>
    <mergeCell ref="DD12:DF12"/>
    <mergeCell ref="DG12:DI12"/>
    <mergeCell ref="DJ12:DL12"/>
    <mergeCell ref="DM12:DO12"/>
    <mergeCell ref="DP12:DR12"/>
    <mergeCell ref="CO12:CQ12"/>
    <mergeCell ref="CR12:CT12"/>
    <mergeCell ref="CU12:CW12"/>
    <mergeCell ref="CX12:CZ12"/>
    <mergeCell ref="DA12:DC12"/>
    <mergeCell ref="BZ12:CB12"/>
    <mergeCell ref="CC12:CE12"/>
    <mergeCell ref="CF12:CH12"/>
    <mergeCell ref="CI12:CK12"/>
    <mergeCell ref="CL12:CN12"/>
    <mergeCell ref="BK12:BM12"/>
    <mergeCell ref="BN12:BP12"/>
    <mergeCell ref="BQ12:BS12"/>
    <mergeCell ref="BT12:BV12"/>
    <mergeCell ref="BW12:BY12"/>
    <mergeCell ref="AV12:AX12"/>
    <mergeCell ref="AY12:BA12"/>
    <mergeCell ref="BB12:BD12"/>
    <mergeCell ref="BE12:BG12"/>
    <mergeCell ref="BH12:BJ12"/>
    <mergeCell ref="AG12:AI12"/>
    <mergeCell ref="AJ12:AL12"/>
    <mergeCell ref="AM12:AO12"/>
    <mergeCell ref="AP12:AR12"/>
    <mergeCell ref="AS12:AU12"/>
    <mergeCell ref="R12:T12"/>
    <mergeCell ref="U12:W12"/>
    <mergeCell ref="X12:Z12"/>
    <mergeCell ref="AA12:AC12"/>
    <mergeCell ref="AD12:AF12"/>
    <mergeCell ref="C12:E12"/>
    <mergeCell ref="F12:H12"/>
    <mergeCell ref="I12:K12"/>
    <mergeCell ref="L12:N12"/>
    <mergeCell ref="O12:Q12"/>
    <mergeCell ref="DD11:DF11"/>
    <mergeCell ref="DG11:DI11"/>
    <mergeCell ref="DJ11:DL11"/>
    <mergeCell ref="DM11:DO11"/>
    <mergeCell ref="DP11:DR11"/>
    <mergeCell ref="CO11:CQ11"/>
    <mergeCell ref="CR11:CT11"/>
    <mergeCell ref="CU11:CW11"/>
    <mergeCell ref="CX11:CZ11"/>
    <mergeCell ref="DA11:DC11"/>
    <mergeCell ref="BZ11:CB11"/>
    <mergeCell ref="CC11:CE11"/>
    <mergeCell ref="CF11:CH11"/>
    <mergeCell ref="CI11:CK11"/>
    <mergeCell ref="CL11:CN11"/>
    <mergeCell ref="BK11:BM11"/>
    <mergeCell ref="BN11:BP11"/>
    <mergeCell ref="BQ11:BS11"/>
    <mergeCell ref="BT11:BV11"/>
    <mergeCell ref="BW11:BY11"/>
    <mergeCell ref="AV11:AX11"/>
    <mergeCell ref="AY11:BA11"/>
    <mergeCell ref="BB11:BD11"/>
    <mergeCell ref="BE11:BG11"/>
    <mergeCell ref="BH11:BJ11"/>
    <mergeCell ref="AG11:AI11"/>
    <mergeCell ref="AJ11:AL11"/>
    <mergeCell ref="AM11:AO11"/>
    <mergeCell ref="AP11:AR11"/>
    <mergeCell ref="AS11:AU11"/>
    <mergeCell ref="R11:T11"/>
    <mergeCell ref="U11:W11"/>
    <mergeCell ref="X11:Z11"/>
    <mergeCell ref="AA11:AC11"/>
    <mergeCell ref="AD11:AF11"/>
    <mergeCell ref="C11:E11"/>
    <mergeCell ref="F11:H11"/>
    <mergeCell ref="I11:K11"/>
    <mergeCell ref="L11:N11"/>
    <mergeCell ref="O11:Q11"/>
    <mergeCell ref="DG4:DR4"/>
    <mergeCell ref="O5:Z5"/>
    <mergeCell ref="AA5:AL5"/>
    <mergeCell ref="AM5:AX5"/>
    <mergeCell ref="AY5:BJ5"/>
    <mergeCell ref="BK5:BV5"/>
    <mergeCell ref="BW5:CH5"/>
    <mergeCell ref="CI5:CT5"/>
    <mergeCell ref="CU5:DF5"/>
    <mergeCell ref="DG5:DR5"/>
    <mergeCell ref="B2:S2"/>
    <mergeCell ref="C4:N4"/>
    <mergeCell ref="O4:AL4"/>
    <mergeCell ref="AM4:AX4"/>
    <mergeCell ref="AY4:DF4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GY44"/>
  <sheetViews>
    <sheetView topLeftCell="A14" workbookViewId="0">
      <selection activeCell="L13" sqref="L13"/>
    </sheetView>
  </sheetViews>
  <sheetFormatPr defaultColWidth="9" defaultRowHeight="15"/>
  <cols>
    <col min="2" max="2" width="21.28515625" customWidth="1"/>
  </cols>
  <sheetData>
    <row r="1" spans="1:207" ht="15.75">
      <c r="A1" s="1" t="s">
        <v>223</v>
      </c>
      <c r="B1" s="2" t="s">
        <v>428</v>
      </c>
      <c r="C1" s="3"/>
      <c r="D1" s="3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07" ht="15.75">
      <c r="A2" s="5" t="s">
        <v>429</v>
      </c>
      <c r="B2" s="62" t="s">
        <v>2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4"/>
      <c r="U2" s="4"/>
      <c r="V2" s="4"/>
    </row>
    <row r="3" spans="1:207" ht="15.75">
      <c r="A3" s="5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07" ht="15.75" customHeight="1">
      <c r="A4" s="106" t="s">
        <v>3</v>
      </c>
      <c r="B4" s="106" t="s">
        <v>4</v>
      </c>
      <c r="C4" s="117" t="s">
        <v>5</v>
      </c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66" t="s">
        <v>6</v>
      </c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8"/>
      <c r="BK4" s="69" t="s">
        <v>7</v>
      </c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108" t="s">
        <v>226</v>
      </c>
      <c r="CA4" s="109"/>
      <c r="CB4" s="109"/>
      <c r="CC4" s="109"/>
      <c r="CD4" s="109"/>
      <c r="CE4" s="109"/>
      <c r="CF4" s="109"/>
      <c r="CG4" s="109"/>
      <c r="CH4" s="109"/>
      <c r="CI4" s="109"/>
      <c r="CJ4" s="109"/>
      <c r="CK4" s="109"/>
      <c r="CL4" s="109"/>
      <c r="CM4" s="109"/>
      <c r="CN4" s="109"/>
      <c r="CO4" s="109"/>
      <c r="CP4" s="109"/>
      <c r="CQ4" s="109"/>
      <c r="CR4" s="109"/>
      <c r="CS4" s="109"/>
      <c r="CT4" s="109"/>
      <c r="CU4" s="109"/>
      <c r="CV4" s="109"/>
      <c r="CW4" s="109"/>
      <c r="CX4" s="109"/>
      <c r="CY4" s="109"/>
      <c r="CZ4" s="109"/>
      <c r="DA4" s="109"/>
      <c r="DB4" s="109"/>
      <c r="DC4" s="109"/>
      <c r="DD4" s="109"/>
      <c r="DE4" s="109"/>
      <c r="DF4" s="109"/>
      <c r="DG4" s="109"/>
      <c r="DH4" s="109"/>
      <c r="DI4" s="109"/>
      <c r="DJ4" s="109"/>
      <c r="DK4" s="109"/>
      <c r="DL4" s="109"/>
      <c r="DM4" s="109"/>
      <c r="DN4" s="109"/>
      <c r="DO4" s="109"/>
      <c r="DP4" s="109"/>
      <c r="DQ4" s="109"/>
      <c r="DR4" s="109"/>
      <c r="DS4" s="109"/>
      <c r="DT4" s="109"/>
      <c r="DU4" s="109"/>
      <c r="DV4" s="109"/>
      <c r="DW4" s="109"/>
      <c r="DX4" s="109"/>
      <c r="DY4" s="109"/>
      <c r="DZ4" s="109"/>
      <c r="EA4" s="109"/>
      <c r="EB4" s="109"/>
      <c r="EC4" s="109"/>
      <c r="ED4" s="109"/>
      <c r="EE4" s="109"/>
      <c r="EF4" s="109"/>
      <c r="EG4" s="109"/>
      <c r="EH4" s="109"/>
      <c r="EI4" s="109"/>
      <c r="EJ4" s="109"/>
      <c r="EK4" s="109"/>
      <c r="EL4" s="109"/>
      <c r="EM4" s="109"/>
      <c r="EN4" s="109"/>
      <c r="EO4" s="109"/>
      <c r="EP4" s="109"/>
      <c r="EQ4" s="109"/>
      <c r="ER4" s="109"/>
      <c r="ES4" s="109"/>
      <c r="ET4" s="109"/>
      <c r="EU4" s="109"/>
      <c r="EV4" s="110"/>
      <c r="EW4" s="111" t="s">
        <v>9</v>
      </c>
      <c r="EX4" s="111"/>
      <c r="EY4" s="111"/>
      <c r="EZ4" s="111"/>
      <c r="FA4" s="111"/>
      <c r="FB4" s="111"/>
      <c r="FC4" s="111"/>
      <c r="FD4" s="111"/>
      <c r="FE4" s="111"/>
      <c r="FF4" s="111"/>
      <c r="FG4" s="111"/>
      <c r="FH4" s="111"/>
      <c r="FI4" s="111"/>
      <c r="FJ4" s="111"/>
      <c r="FK4" s="111"/>
    </row>
    <row r="5" spans="1:207" ht="15.75" customHeight="1">
      <c r="A5" s="106"/>
      <c r="B5" s="106"/>
      <c r="C5" s="112" t="s">
        <v>10</v>
      </c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76" t="s">
        <v>11</v>
      </c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8"/>
      <c r="AG5" s="79" t="s">
        <v>12</v>
      </c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1"/>
      <c r="AV5" s="79" t="s">
        <v>430</v>
      </c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1"/>
      <c r="BK5" s="76" t="s">
        <v>431</v>
      </c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8"/>
      <c r="BZ5" s="76" t="s">
        <v>228</v>
      </c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8"/>
      <c r="CO5" s="113" t="s">
        <v>14</v>
      </c>
      <c r="CP5" s="113"/>
      <c r="CQ5" s="113"/>
      <c r="CR5" s="113"/>
      <c r="CS5" s="113"/>
      <c r="CT5" s="113"/>
      <c r="CU5" s="113"/>
      <c r="CV5" s="113"/>
      <c r="CW5" s="113"/>
      <c r="CX5" s="113"/>
      <c r="CY5" s="113"/>
      <c r="CZ5" s="113"/>
      <c r="DA5" s="113"/>
      <c r="DB5" s="113"/>
      <c r="DC5" s="113"/>
      <c r="DD5" s="82" t="s">
        <v>229</v>
      </c>
      <c r="DE5" s="82"/>
      <c r="DF5" s="82"/>
      <c r="DG5" s="82"/>
      <c r="DH5" s="82"/>
      <c r="DI5" s="82"/>
      <c r="DJ5" s="82"/>
      <c r="DK5" s="82"/>
      <c r="DL5" s="82"/>
      <c r="DM5" s="82"/>
      <c r="DN5" s="82"/>
      <c r="DO5" s="82"/>
      <c r="DP5" s="82"/>
      <c r="DQ5" s="82"/>
      <c r="DR5" s="82"/>
      <c r="DS5" s="79" t="s">
        <v>230</v>
      </c>
      <c r="DT5" s="80"/>
      <c r="DU5" s="80"/>
      <c r="DV5" s="80"/>
      <c r="DW5" s="80"/>
      <c r="DX5" s="80"/>
      <c r="DY5" s="80"/>
      <c r="DZ5" s="80"/>
      <c r="EA5" s="80"/>
      <c r="EB5" s="80"/>
      <c r="EC5" s="80"/>
      <c r="ED5" s="80"/>
      <c r="EE5" s="80"/>
      <c r="EF5" s="80"/>
      <c r="EG5" s="81"/>
      <c r="EH5" s="118" t="s">
        <v>15</v>
      </c>
      <c r="EI5" s="119"/>
      <c r="EJ5" s="119"/>
      <c r="EK5" s="119"/>
      <c r="EL5" s="119"/>
      <c r="EM5" s="119"/>
      <c r="EN5" s="119"/>
      <c r="EO5" s="119"/>
      <c r="EP5" s="119"/>
      <c r="EQ5" s="119"/>
      <c r="ER5" s="119"/>
      <c r="ES5" s="119"/>
      <c r="ET5" s="119"/>
      <c r="EU5" s="119"/>
      <c r="EV5" s="120"/>
      <c r="EW5" s="82" t="s">
        <v>16</v>
      </c>
      <c r="EX5" s="82"/>
      <c r="EY5" s="82"/>
      <c r="EZ5" s="82"/>
      <c r="FA5" s="82"/>
      <c r="FB5" s="82"/>
      <c r="FC5" s="82"/>
      <c r="FD5" s="82"/>
      <c r="FE5" s="82"/>
      <c r="FF5" s="82"/>
      <c r="FG5" s="82"/>
      <c r="FH5" s="82"/>
      <c r="FI5" s="82"/>
      <c r="FJ5" s="82"/>
      <c r="FK5" s="82"/>
    </row>
    <row r="6" spans="1:207" ht="15.75" hidden="1">
      <c r="A6" s="106"/>
      <c r="B6" s="106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24"/>
      <c r="BL6" s="23"/>
      <c r="BM6" s="23"/>
      <c r="BN6" s="23"/>
      <c r="BO6" s="23"/>
      <c r="BP6" s="23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</row>
    <row r="7" spans="1:207" ht="15.75" hidden="1">
      <c r="A7" s="106"/>
      <c r="B7" s="106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25"/>
      <c r="BL7" s="16"/>
      <c r="BM7" s="16"/>
      <c r="BN7" s="16"/>
      <c r="BO7" s="16"/>
      <c r="BP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</row>
    <row r="8" spans="1:207" ht="15.75" hidden="1">
      <c r="A8" s="106"/>
      <c r="B8" s="106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25"/>
      <c r="BL8" s="16"/>
      <c r="BM8" s="16"/>
      <c r="BN8" s="16"/>
      <c r="BO8" s="16"/>
      <c r="BP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</row>
    <row r="9" spans="1:207" ht="15.75" hidden="1">
      <c r="A9" s="106"/>
      <c r="B9" s="106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25"/>
      <c r="BL9" s="16"/>
      <c r="BM9" s="16"/>
      <c r="BN9" s="16"/>
      <c r="BO9" s="16"/>
      <c r="BP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</row>
    <row r="10" spans="1:207" ht="15.75" hidden="1">
      <c r="A10" s="106"/>
      <c r="B10" s="106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25"/>
      <c r="BL10" s="16"/>
      <c r="BM10" s="16"/>
      <c r="BN10" s="16"/>
      <c r="BO10" s="16"/>
      <c r="BP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</row>
    <row r="11" spans="1:207" ht="15.75">
      <c r="A11" s="106"/>
      <c r="B11" s="106"/>
      <c r="C11" s="75" t="s">
        <v>432</v>
      </c>
      <c r="D11" s="94" t="s">
        <v>20</v>
      </c>
      <c r="E11" s="94" t="s">
        <v>21</v>
      </c>
      <c r="F11" s="75" t="s">
        <v>433</v>
      </c>
      <c r="G11" s="94" t="s">
        <v>21</v>
      </c>
      <c r="H11" s="94" t="s">
        <v>33</v>
      </c>
      <c r="I11" s="94" t="s">
        <v>434</v>
      </c>
      <c r="J11" s="94" t="s">
        <v>435</v>
      </c>
      <c r="K11" s="94" t="s">
        <v>436</v>
      </c>
      <c r="L11" s="76" t="s">
        <v>437</v>
      </c>
      <c r="M11" s="77"/>
      <c r="N11" s="77"/>
      <c r="O11" s="112" t="s">
        <v>438</v>
      </c>
      <c r="P11" s="112"/>
      <c r="Q11" s="112"/>
      <c r="R11" s="75" t="s">
        <v>439</v>
      </c>
      <c r="S11" s="94"/>
      <c r="T11" s="94"/>
      <c r="U11" s="73" t="s">
        <v>440</v>
      </c>
      <c r="V11" s="74"/>
      <c r="W11" s="75"/>
      <c r="X11" s="94" t="s">
        <v>441</v>
      </c>
      <c r="Y11" s="94"/>
      <c r="Z11" s="94"/>
      <c r="AA11" s="94" t="s">
        <v>442</v>
      </c>
      <c r="AB11" s="94"/>
      <c r="AC11" s="94"/>
      <c r="AD11" s="94" t="s">
        <v>443</v>
      </c>
      <c r="AE11" s="94"/>
      <c r="AF11" s="94"/>
      <c r="AG11" s="94" t="s">
        <v>444</v>
      </c>
      <c r="AH11" s="94"/>
      <c r="AI11" s="94"/>
      <c r="AJ11" s="94" t="s">
        <v>445</v>
      </c>
      <c r="AK11" s="94"/>
      <c r="AL11" s="94"/>
      <c r="AM11" s="112" t="s">
        <v>446</v>
      </c>
      <c r="AN11" s="112"/>
      <c r="AO11" s="112"/>
      <c r="AP11" s="82" t="s">
        <v>447</v>
      </c>
      <c r="AQ11" s="82"/>
      <c r="AR11" s="82"/>
      <c r="AS11" s="112" t="s">
        <v>448</v>
      </c>
      <c r="AT11" s="112"/>
      <c r="AU11" s="112"/>
      <c r="AV11" s="112" t="s">
        <v>449</v>
      </c>
      <c r="AW11" s="112"/>
      <c r="AX11" s="112"/>
      <c r="AY11" s="112" t="s">
        <v>450</v>
      </c>
      <c r="AZ11" s="112"/>
      <c r="BA11" s="112"/>
      <c r="BB11" s="112" t="s">
        <v>451</v>
      </c>
      <c r="BC11" s="112"/>
      <c r="BD11" s="112"/>
      <c r="BE11" s="112" t="s">
        <v>452</v>
      </c>
      <c r="BF11" s="112"/>
      <c r="BG11" s="112"/>
      <c r="BH11" s="112" t="s">
        <v>453</v>
      </c>
      <c r="BI11" s="112"/>
      <c r="BJ11" s="112"/>
      <c r="BK11" s="80" t="s">
        <v>454</v>
      </c>
      <c r="BL11" s="80"/>
      <c r="BM11" s="81"/>
      <c r="BN11" s="79" t="s">
        <v>455</v>
      </c>
      <c r="BO11" s="80"/>
      <c r="BP11" s="81"/>
      <c r="BQ11" s="82" t="s">
        <v>456</v>
      </c>
      <c r="BR11" s="82"/>
      <c r="BS11" s="82"/>
      <c r="BT11" s="82" t="s">
        <v>457</v>
      </c>
      <c r="BU11" s="82"/>
      <c r="BV11" s="82"/>
      <c r="BW11" s="82" t="s">
        <v>458</v>
      </c>
      <c r="BX11" s="82"/>
      <c r="BY11" s="79"/>
      <c r="BZ11" s="82" t="s">
        <v>459</v>
      </c>
      <c r="CA11" s="82"/>
      <c r="CB11" s="82"/>
      <c r="CC11" s="82" t="s">
        <v>460</v>
      </c>
      <c r="CD11" s="82"/>
      <c r="CE11" s="82"/>
      <c r="CF11" s="82" t="s">
        <v>461</v>
      </c>
      <c r="CG11" s="82"/>
      <c r="CH11" s="82"/>
      <c r="CI11" s="82" t="s">
        <v>462</v>
      </c>
      <c r="CJ11" s="82"/>
      <c r="CK11" s="82"/>
      <c r="CL11" s="82" t="s">
        <v>463</v>
      </c>
      <c r="CM11" s="82"/>
      <c r="CN11" s="82"/>
      <c r="CO11" s="82" t="s">
        <v>464</v>
      </c>
      <c r="CP11" s="82"/>
      <c r="CQ11" s="82"/>
      <c r="CR11" s="82" t="s">
        <v>465</v>
      </c>
      <c r="CS11" s="82"/>
      <c r="CT11" s="82"/>
      <c r="CU11" s="82" t="s">
        <v>466</v>
      </c>
      <c r="CV11" s="82"/>
      <c r="CW11" s="82"/>
      <c r="CX11" s="79" t="s">
        <v>467</v>
      </c>
      <c r="CY11" s="80"/>
      <c r="CZ11" s="81"/>
      <c r="DA11" s="79" t="s">
        <v>468</v>
      </c>
      <c r="DB11" s="80"/>
      <c r="DC11" s="81"/>
      <c r="DD11" s="79" t="s">
        <v>469</v>
      </c>
      <c r="DE11" s="80"/>
      <c r="DF11" s="81"/>
      <c r="DG11" s="79" t="s">
        <v>470</v>
      </c>
      <c r="DH11" s="80"/>
      <c r="DI11" s="81"/>
      <c r="DJ11" s="79" t="s">
        <v>471</v>
      </c>
      <c r="DK11" s="80"/>
      <c r="DL11" s="81"/>
      <c r="DM11" s="79" t="s">
        <v>472</v>
      </c>
      <c r="DN11" s="80"/>
      <c r="DO11" s="81"/>
      <c r="DP11" s="79" t="s">
        <v>473</v>
      </c>
      <c r="DQ11" s="80"/>
      <c r="DR11" s="81"/>
      <c r="DS11" s="79" t="s">
        <v>474</v>
      </c>
      <c r="DT11" s="80"/>
      <c r="DU11" s="81"/>
      <c r="DV11" s="82" t="s">
        <v>475</v>
      </c>
      <c r="DW11" s="82"/>
      <c r="DX11" s="82"/>
      <c r="DY11" s="82" t="s">
        <v>476</v>
      </c>
      <c r="DZ11" s="82"/>
      <c r="EA11" s="82"/>
      <c r="EB11" s="82" t="s">
        <v>477</v>
      </c>
      <c r="EC11" s="82"/>
      <c r="ED11" s="82"/>
      <c r="EE11" s="82" t="s">
        <v>478</v>
      </c>
      <c r="EF11" s="82"/>
      <c r="EG11" s="82"/>
      <c r="EH11" s="121" t="s">
        <v>479</v>
      </c>
      <c r="EI11" s="122"/>
      <c r="EJ11" s="123"/>
      <c r="EK11" s="121" t="s">
        <v>480</v>
      </c>
      <c r="EL11" s="122"/>
      <c r="EM11" s="123"/>
      <c r="EN11" s="121" t="s">
        <v>481</v>
      </c>
      <c r="EO11" s="122"/>
      <c r="EP11" s="123"/>
      <c r="EQ11" s="121" t="s">
        <v>482</v>
      </c>
      <c r="ER11" s="122"/>
      <c r="ES11" s="123"/>
      <c r="ET11" s="121" t="s">
        <v>483</v>
      </c>
      <c r="EU11" s="122"/>
      <c r="EV11" s="123"/>
      <c r="EW11" s="82" t="s">
        <v>484</v>
      </c>
      <c r="EX11" s="82"/>
      <c r="EY11" s="82"/>
      <c r="EZ11" s="82" t="s">
        <v>485</v>
      </c>
      <c r="FA11" s="82"/>
      <c r="FB11" s="82"/>
      <c r="FC11" s="82" t="s">
        <v>486</v>
      </c>
      <c r="FD11" s="82"/>
      <c r="FE11" s="82"/>
      <c r="FF11" s="82" t="s">
        <v>487</v>
      </c>
      <c r="FG11" s="82"/>
      <c r="FH11" s="82"/>
      <c r="FI11" s="82" t="s">
        <v>488</v>
      </c>
      <c r="FJ11" s="82"/>
      <c r="FK11" s="82"/>
    </row>
    <row r="12" spans="1:207" ht="70.5" customHeight="1">
      <c r="A12" s="106"/>
      <c r="B12" s="106"/>
      <c r="C12" s="124" t="s">
        <v>489</v>
      </c>
      <c r="D12" s="125"/>
      <c r="E12" s="126"/>
      <c r="F12" s="127" t="s">
        <v>490</v>
      </c>
      <c r="G12" s="127"/>
      <c r="H12" s="126"/>
      <c r="I12" s="124" t="s">
        <v>491</v>
      </c>
      <c r="J12" s="127"/>
      <c r="K12" s="126"/>
      <c r="L12" s="124" t="s">
        <v>492</v>
      </c>
      <c r="M12" s="127"/>
      <c r="N12" s="126"/>
      <c r="O12" s="124" t="s">
        <v>493</v>
      </c>
      <c r="P12" s="127"/>
      <c r="Q12" s="126"/>
      <c r="R12" s="128" t="s">
        <v>494</v>
      </c>
      <c r="S12" s="129"/>
      <c r="T12" s="130"/>
      <c r="U12" s="128" t="s">
        <v>495</v>
      </c>
      <c r="V12" s="129"/>
      <c r="W12" s="130"/>
      <c r="X12" s="128" t="s">
        <v>496</v>
      </c>
      <c r="Y12" s="129"/>
      <c r="Z12" s="130"/>
      <c r="AA12" s="128" t="s">
        <v>497</v>
      </c>
      <c r="AB12" s="129"/>
      <c r="AC12" s="130"/>
      <c r="AD12" s="128" t="s">
        <v>498</v>
      </c>
      <c r="AE12" s="129"/>
      <c r="AF12" s="130"/>
      <c r="AG12" s="128" t="s">
        <v>499</v>
      </c>
      <c r="AH12" s="129"/>
      <c r="AI12" s="130"/>
      <c r="AJ12" s="128" t="s">
        <v>500</v>
      </c>
      <c r="AK12" s="129"/>
      <c r="AL12" s="130"/>
      <c r="AM12" s="128" t="s">
        <v>501</v>
      </c>
      <c r="AN12" s="129"/>
      <c r="AO12" s="130"/>
      <c r="AP12" s="128" t="s">
        <v>502</v>
      </c>
      <c r="AQ12" s="129"/>
      <c r="AR12" s="130"/>
      <c r="AS12" s="128" t="s">
        <v>503</v>
      </c>
      <c r="AT12" s="129"/>
      <c r="AU12" s="130"/>
      <c r="AV12" s="128" t="s">
        <v>504</v>
      </c>
      <c r="AW12" s="129"/>
      <c r="AX12" s="130"/>
      <c r="AY12" s="128" t="s">
        <v>505</v>
      </c>
      <c r="AZ12" s="129"/>
      <c r="BA12" s="130"/>
      <c r="BB12" s="128" t="s">
        <v>506</v>
      </c>
      <c r="BC12" s="129"/>
      <c r="BD12" s="130"/>
      <c r="BE12" s="128" t="s">
        <v>507</v>
      </c>
      <c r="BF12" s="129"/>
      <c r="BG12" s="130"/>
      <c r="BH12" s="124" t="s">
        <v>508</v>
      </c>
      <c r="BI12" s="127"/>
      <c r="BJ12" s="126"/>
      <c r="BK12" s="128" t="s">
        <v>509</v>
      </c>
      <c r="BL12" s="129"/>
      <c r="BM12" s="130"/>
      <c r="BN12" s="128" t="s">
        <v>510</v>
      </c>
      <c r="BO12" s="129"/>
      <c r="BP12" s="130"/>
      <c r="BQ12" s="128" t="s">
        <v>511</v>
      </c>
      <c r="BR12" s="129"/>
      <c r="BS12" s="130"/>
      <c r="BT12" s="128" t="s">
        <v>512</v>
      </c>
      <c r="BU12" s="129"/>
      <c r="BV12" s="130"/>
      <c r="BW12" s="128" t="s">
        <v>513</v>
      </c>
      <c r="BX12" s="129"/>
      <c r="BY12" s="130"/>
      <c r="BZ12" s="128" t="s">
        <v>514</v>
      </c>
      <c r="CA12" s="129"/>
      <c r="CB12" s="130"/>
      <c r="CC12" s="128" t="s">
        <v>515</v>
      </c>
      <c r="CD12" s="129"/>
      <c r="CE12" s="130"/>
      <c r="CF12" s="128" t="s">
        <v>516</v>
      </c>
      <c r="CG12" s="129"/>
      <c r="CH12" s="130"/>
      <c r="CI12" s="128" t="s">
        <v>517</v>
      </c>
      <c r="CJ12" s="129"/>
      <c r="CK12" s="130"/>
      <c r="CL12" s="128" t="s">
        <v>518</v>
      </c>
      <c r="CM12" s="129"/>
      <c r="CN12" s="130"/>
      <c r="CO12" s="128" t="s">
        <v>519</v>
      </c>
      <c r="CP12" s="129"/>
      <c r="CQ12" s="130"/>
      <c r="CR12" s="128" t="s">
        <v>520</v>
      </c>
      <c r="CS12" s="129"/>
      <c r="CT12" s="130"/>
      <c r="CU12" s="128" t="s">
        <v>521</v>
      </c>
      <c r="CV12" s="129"/>
      <c r="CW12" s="130"/>
      <c r="CX12" s="128" t="s">
        <v>522</v>
      </c>
      <c r="CY12" s="129"/>
      <c r="CZ12" s="130"/>
      <c r="DA12" s="128" t="s">
        <v>523</v>
      </c>
      <c r="DB12" s="129"/>
      <c r="DC12" s="130"/>
      <c r="DD12" s="128" t="s">
        <v>524</v>
      </c>
      <c r="DE12" s="129"/>
      <c r="DF12" s="130"/>
      <c r="DG12" s="128" t="s">
        <v>525</v>
      </c>
      <c r="DH12" s="129"/>
      <c r="DI12" s="130"/>
      <c r="DJ12" s="128" t="s">
        <v>526</v>
      </c>
      <c r="DK12" s="129"/>
      <c r="DL12" s="130"/>
      <c r="DM12" s="128" t="s">
        <v>527</v>
      </c>
      <c r="DN12" s="129"/>
      <c r="DO12" s="130"/>
      <c r="DP12" s="128" t="s">
        <v>528</v>
      </c>
      <c r="DQ12" s="129"/>
      <c r="DR12" s="130"/>
      <c r="DS12" s="128" t="s">
        <v>529</v>
      </c>
      <c r="DT12" s="129"/>
      <c r="DU12" s="130"/>
      <c r="DV12" s="128" t="s">
        <v>530</v>
      </c>
      <c r="DW12" s="129"/>
      <c r="DX12" s="130"/>
      <c r="DY12" s="128" t="s">
        <v>531</v>
      </c>
      <c r="DZ12" s="129"/>
      <c r="EA12" s="130"/>
      <c r="EB12" s="128" t="s">
        <v>532</v>
      </c>
      <c r="EC12" s="129"/>
      <c r="ED12" s="130"/>
      <c r="EE12" s="128" t="s">
        <v>533</v>
      </c>
      <c r="EF12" s="129"/>
      <c r="EG12" s="130"/>
      <c r="EH12" s="128" t="s">
        <v>534</v>
      </c>
      <c r="EI12" s="129"/>
      <c r="EJ12" s="130"/>
      <c r="EK12" s="128" t="s">
        <v>535</v>
      </c>
      <c r="EL12" s="129"/>
      <c r="EM12" s="130"/>
      <c r="EN12" s="128" t="s">
        <v>536</v>
      </c>
      <c r="EO12" s="129"/>
      <c r="EP12" s="130"/>
      <c r="EQ12" s="128" t="s">
        <v>537</v>
      </c>
      <c r="ER12" s="129"/>
      <c r="ES12" s="130"/>
      <c r="ET12" s="128" t="s">
        <v>538</v>
      </c>
      <c r="EU12" s="129"/>
      <c r="EV12" s="130"/>
      <c r="EW12" s="128" t="s">
        <v>539</v>
      </c>
      <c r="EX12" s="129"/>
      <c r="EY12" s="130"/>
      <c r="EZ12" s="128" t="s">
        <v>540</v>
      </c>
      <c r="FA12" s="129"/>
      <c r="FB12" s="130"/>
      <c r="FC12" s="128" t="s">
        <v>541</v>
      </c>
      <c r="FD12" s="129"/>
      <c r="FE12" s="130"/>
      <c r="FF12" s="128" t="s">
        <v>542</v>
      </c>
      <c r="FG12" s="129"/>
      <c r="FH12" s="130"/>
      <c r="FI12" s="128" t="s">
        <v>543</v>
      </c>
      <c r="FJ12" s="129"/>
      <c r="FK12" s="130"/>
    </row>
    <row r="13" spans="1:207" ht="144.75" customHeight="1">
      <c r="A13" s="106"/>
      <c r="B13" s="106"/>
      <c r="C13" s="40" t="s">
        <v>544</v>
      </c>
      <c r="D13" s="41" t="s">
        <v>545</v>
      </c>
      <c r="E13" s="42" t="s">
        <v>546</v>
      </c>
      <c r="F13" s="43" t="s">
        <v>547</v>
      </c>
      <c r="G13" s="43" t="s">
        <v>548</v>
      </c>
      <c r="H13" s="42" t="s">
        <v>549</v>
      </c>
      <c r="I13" s="46" t="s">
        <v>550</v>
      </c>
      <c r="J13" s="43" t="s">
        <v>551</v>
      </c>
      <c r="K13" s="42" t="s">
        <v>552</v>
      </c>
      <c r="L13" s="46" t="s">
        <v>553</v>
      </c>
      <c r="M13" s="43" t="s">
        <v>554</v>
      </c>
      <c r="N13" s="42" t="s">
        <v>555</v>
      </c>
      <c r="O13" s="46" t="s">
        <v>556</v>
      </c>
      <c r="P13" s="43" t="s">
        <v>557</v>
      </c>
      <c r="Q13" s="42" t="s">
        <v>558</v>
      </c>
      <c r="R13" s="47" t="s">
        <v>559</v>
      </c>
      <c r="S13" s="48" t="s">
        <v>128</v>
      </c>
      <c r="T13" s="49" t="s">
        <v>560</v>
      </c>
      <c r="U13" s="47" t="s">
        <v>561</v>
      </c>
      <c r="V13" s="48" t="s">
        <v>562</v>
      </c>
      <c r="W13" s="49" t="s">
        <v>332</v>
      </c>
      <c r="X13" s="47" t="s">
        <v>563</v>
      </c>
      <c r="Y13" s="48" t="s">
        <v>564</v>
      </c>
      <c r="Z13" s="49" t="s">
        <v>565</v>
      </c>
      <c r="AA13" s="47" t="s">
        <v>566</v>
      </c>
      <c r="AB13" s="48" t="s">
        <v>567</v>
      </c>
      <c r="AC13" s="49" t="s">
        <v>568</v>
      </c>
      <c r="AD13" s="47" t="s">
        <v>569</v>
      </c>
      <c r="AE13" s="48" t="s">
        <v>570</v>
      </c>
      <c r="AF13" s="49" t="s">
        <v>571</v>
      </c>
      <c r="AG13" s="47" t="s">
        <v>572</v>
      </c>
      <c r="AH13" s="48" t="s">
        <v>573</v>
      </c>
      <c r="AI13" s="49" t="s">
        <v>574</v>
      </c>
      <c r="AJ13" s="47" t="s">
        <v>575</v>
      </c>
      <c r="AK13" s="48" t="s">
        <v>576</v>
      </c>
      <c r="AL13" s="49" t="s">
        <v>577</v>
      </c>
      <c r="AM13" s="47" t="s">
        <v>578</v>
      </c>
      <c r="AN13" s="48" t="s">
        <v>579</v>
      </c>
      <c r="AO13" s="49" t="s">
        <v>580</v>
      </c>
      <c r="AP13" s="47" t="s">
        <v>581</v>
      </c>
      <c r="AQ13" s="48" t="s">
        <v>582</v>
      </c>
      <c r="AR13" s="49" t="s">
        <v>583</v>
      </c>
      <c r="AS13" s="47" t="s">
        <v>584</v>
      </c>
      <c r="AT13" s="48" t="s">
        <v>585</v>
      </c>
      <c r="AU13" s="49" t="s">
        <v>586</v>
      </c>
      <c r="AV13" s="47" t="s">
        <v>587</v>
      </c>
      <c r="AW13" s="48" t="s">
        <v>588</v>
      </c>
      <c r="AX13" s="49" t="s">
        <v>129</v>
      </c>
      <c r="AY13" s="47" t="s">
        <v>589</v>
      </c>
      <c r="AZ13" s="48" t="s">
        <v>590</v>
      </c>
      <c r="BA13" s="49" t="s">
        <v>591</v>
      </c>
      <c r="BB13" s="47" t="s">
        <v>592</v>
      </c>
      <c r="BC13" s="48" t="s">
        <v>593</v>
      </c>
      <c r="BD13" s="49" t="s">
        <v>594</v>
      </c>
      <c r="BE13" s="47" t="s">
        <v>595</v>
      </c>
      <c r="BF13" s="48" t="s">
        <v>596</v>
      </c>
      <c r="BG13" s="49" t="s">
        <v>597</v>
      </c>
      <c r="BH13" s="47" t="s">
        <v>598</v>
      </c>
      <c r="BI13" s="48" t="s">
        <v>599</v>
      </c>
      <c r="BJ13" s="49" t="s">
        <v>600</v>
      </c>
      <c r="BK13" s="47" t="s">
        <v>601</v>
      </c>
      <c r="BL13" s="48" t="s">
        <v>602</v>
      </c>
      <c r="BM13" s="49" t="s">
        <v>603</v>
      </c>
      <c r="BN13" s="47" t="s">
        <v>604</v>
      </c>
      <c r="BO13" s="48" t="s">
        <v>605</v>
      </c>
      <c r="BP13" s="49" t="s">
        <v>606</v>
      </c>
      <c r="BQ13" s="47" t="s">
        <v>607</v>
      </c>
      <c r="BR13" s="48" t="s">
        <v>608</v>
      </c>
      <c r="BS13" s="49" t="s">
        <v>609</v>
      </c>
      <c r="BT13" s="47" t="s">
        <v>133</v>
      </c>
      <c r="BU13" s="48" t="s">
        <v>610</v>
      </c>
      <c r="BV13" s="49" t="s">
        <v>135</v>
      </c>
      <c r="BW13" s="47" t="s">
        <v>611</v>
      </c>
      <c r="BX13" s="48" t="s">
        <v>612</v>
      </c>
      <c r="BY13" s="49" t="s">
        <v>613</v>
      </c>
      <c r="BZ13" s="47" t="s">
        <v>614</v>
      </c>
      <c r="CA13" s="48" t="s">
        <v>615</v>
      </c>
      <c r="CB13" s="49" t="s">
        <v>616</v>
      </c>
      <c r="CC13" s="47" t="s">
        <v>617</v>
      </c>
      <c r="CD13" s="48" t="s">
        <v>618</v>
      </c>
      <c r="CE13" s="49" t="s">
        <v>619</v>
      </c>
      <c r="CF13" s="47" t="s">
        <v>620</v>
      </c>
      <c r="CG13" s="48" t="s">
        <v>621</v>
      </c>
      <c r="CH13" s="49" t="s">
        <v>622</v>
      </c>
      <c r="CI13" s="47" t="s">
        <v>106</v>
      </c>
      <c r="CJ13" s="48" t="s">
        <v>623</v>
      </c>
      <c r="CK13" s="49" t="s">
        <v>624</v>
      </c>
      <c r="CL13" s="47" t="s">
        <v>625</v>
      </c>
      <c r="CM13" s="48" t="s">
        <v>626</v>
      </c>
      <c r="CN13" s="49" t="s">
        <v>627</v>
      </c>
      <c r="CO13" s="47" t="s">
        <v>614</v>
      </c>
      <c r="CP13" s="48" t="s">
        <v>628</v>
      </c>
      <c r="CQ13" s="49" t="s">
        <v>629</v>
      </c>
      <c r="CR13" s="47" t="s">
        <v>630</v>
      </c>
      <c r="CS13" s="48" t="s">
        <v>180</v>
      </c>
      <c r="CT13" s="49" t="s">
        <v>631</v>
      </c>
      <c r="CU13" s="47" t="s">
        <v>632</v>
      </c>
      <c r="CV13" s="48" t="s">
        <v>633</v>
      </c>
      <c r="CW13" s="49" t="s">
        <v>634</v>
      </c>
      <c r="CX13" s="47" t="s">
        <v>635</v>
      </c>
      <c r="CY13" s="48" t="s">
        <v>636</v>
      </c>
      <c r="CZ13" s="49" t="s">
        <v>637</v>
      </c>
      <c r="DA13" s="47" t="s">
        <v>638</v>
      </c>
      <c r="DB13" s="48" t="s">
        <v>639</v>
      </c>
      <c r="DC13" s="49" t="s">
        <v>640</v>
      </c>
      <c r="DD13" s="50" t="s">
        <v>106</v>
      </c>
      <c r="DE13" s="51" t="s">
        <v>641</v>
      </c>
      <c r="DF13" s="51" t="s">
        <v>642</v>
      </c>
      <c r="DG13" s="50" t="s">
        <v>643</v>
      </c>
      <c r="DH13" s="51" t="s">
        <v>644</v>
      </c>
      <c r="DI13" s="51" t="s">
        <v>645</v>
      </c>
      <c r="DJ13" s="50" t="s">
        <v>646</v>
      </c>
      <c r="DK13" s="51" t="s">
        <v>647</v>
      </c>
      <c r="DL13" s="51" t="s">
        <v>648</v>
      </c>
      <c r="DM13" s="47" t="s">
        <v>649</v>
      </c>
      <c r="DN13" s="48" t="s">
        <v>650</v>
      </c>
      <c r="DO13" s="49" t="s">
        <v>651</v>
      </c>
      <c r="DP13" s="47" t="s">
        <v>649</v>
      </c>
      <c r="DQ13" s="48" t="s">
        <v>650</v>
      </c>
      <c r="DR13" s="49" t="s">
        <v>652</v>
      </c>
      <c r="DS13" s="47" t="s">
        <v>653</v>
      </c>
      <c r="DT13" s="48" t="s">
        <v>654</v>
      </c>
      <c r="DU13" s="49" t="s">
        <v>655</v>
      </c>
      <c r="DV13" s="47" t="s">
        <v>656</v>
      </c>
      <c r="DW13" s="48" t="s">
        <v>657</v>
      </c>
      <c r="DX13" s="49" t="s">
        <v>658</v>
      </c>
      <c r="DY13" s="47" t="s">
        <v>659</v>
      </c>
      <c r="DZ13" s="48" t="s">
        <v>660</v>
      </c>
      <c r="EA13" s="49" t="s">
        <v>661</v>
      </c>
      <c r="EB13" s="47" t="s">
        <v>662</v>
      </c>
      <c r="EC13" s="48" t="s">
        <v>663</v>
      </c>
      <c r="ED13" s="49" t="s">
        <v>664</v>
      </c>
      <c r="EE13" s="47" t="s">
        <v>665</v>
      </c>
      <c r="EF13" s="48" t="s">
        <v>666</v>
      </c>
      <c r="EG13" s="49" t="s">
        <v>667</v>
      </c>
      <c r="EH13" s="47" t="s">
        <v>668</v>
      </c>
      <c r="EI13" s="48" t="s">
        <v>669</v>
      </c>
      <c r="EJ13" s="49" t="s">
        <v>147</v>
      </c>
      <c r="EK13" s="47" t="s">
        <v>670</v>
      </c>
      <c r="EL13" s="48" t="s">
        <v>671</v>
      </c>
      <c r="EM13" s="49" t="s">
        <v>672</v>
      </c>
      <c r="EN13" s="47" t="s">
        <v>673</v>
      </c>
      <c r="EO13" s="48" t="s">
        <v>674</v>
      </c>
      <c r="EP13" s="49" t="s">
        <v>675</v>
      </c>
      <c r="EQ13" s="47" t="s">
        <v>369</v>
      </c>
      <c r="ER13" s="48" t="s">
        <v>676</v>
      </c>
      <c r="ES13" s="49" t="s">
        <v>371</v>
      </c>
      <c r="ET13" s="47" t="s">
        <v>677</v>
      </c>
      <c r="EU13" s="48" t="s">
        <v>678</v>
      </c>
      <c r="EV13" s="49" t="s">
        <v>679</v>
      </c>
      <c r="EW13" s="47" t="s">
        <v>680</v>
      </c>
      <c r="EX13" s="48" t="s">
        <v>681</v>
      </c>
      <c r="EY13" s="49" t="s">
        <v>682</v>
      </c>
      <c r="EZ13" s="47" t="s">
        <v>683</v>
      </c>
      <c r="FA13" s="48" t="s">
        <v>684</v>
      </c>
      <c r="FB13" s="49" t="s">
        <v>685</v>
      </c>
      <c r="FC13" s="47" t="s">
        <v>686</v>
      </c>
      <c r="FD13" s="48" t="s">
        <v>687</v>
      </c>
      <c r="FE13" s="49" t="s">
        <v>688</v>
      </c>
      <c r="FF13" s="47" t="s">
        <v>542</v>
      </c>
      <c r="FG13" s="48" t="s">
        <v>689</v>
      </c>
      <c r="FH13" s="49" t="s">
        <v>690</v>
      </c>
      <c r="FI13" s="47" t="s">
        <v>691</v>
      </c>
      <c r="FJ13" s="48" t="s">
        <v>692</v>
      </c>
      <c r="FK13" s="49" t="s">
        <v>693</v>
      </c>
    </row>
    <row r="14" spans="1:207" ht="15.75">
      <c r="A14" s="14">
        <v>1</v>
      </c>
      <c r="B14" s="12" t="s">
        <v>694</v>
      </c>
      <c r="C14" s="13">
        <v>1</v>
      </c>
      <c r="D14" s="13"/>
      <c r="E14" s="13"/>
      <c r="F14" s="12"/>
      <c r="G14" s="12"/>
      <c r="H14" s="12">
        <v>1</v>
      </c>
      <c r="I14" s="12">
        <v>1</v>
      </c>
      <c r="J14" s="12"/>
      <c r="K14" s="12"/>
      <c r="L14" s="12">
        <v>1</v>
      </c>
      <c r="M14" s="12"/>
      <c r="N14" s="12"/>
      <c r="O14" s="12">
        <v>1</v>
      </c>
      <c r="P14" s="12"/>
      <c r="Q14" s="12"/>
      <c r="R14" s="12"/>
      <c r="S14" s="12">
        <v>1</v>
      </c>
      <c r="T14" s="12"/>
      <c r="U14" s="23">
        <v>1</v>
      </c>
      <c r="V14" s="23"/>
      <c r="W14" s="12"/>
      <c r="X14" s="12">
        <v>1</v>
      </c>
      <c r="Y14" s="12"/>
      <c r="Z14" s="12"/>
      <c r="AA14" s="12">
        <v>1</v>
      </c>
      <c r="AB14" s="12"/>
      <c r="AC14" s="12"/>
      <c r="AD14" s="16">
        <v>1</v>
      </c>
      <c r="AE14" s="16"/>
      <c r="AF14" s="16"/>
      <c r="AG14" s="16">
        <v>1</v>
      </c>
      <c r="AH14" s="16"/>
      <c r="AI14" s="16"/>
      <c r="AJ14" s="16">
        <v>1</v>
      </c>
      <c r="AK14" s="16"/>
      <c r="AL14" s="16"/>
      <c r="AM14" s="16">
        <v>1</v>
      </c>
      <c r="AN14" s="16"/>
      <c r="AO14" s="16"/>
      <c r="AP14" s="8"/>
      <c r="AQ14" s="13">
        <v>1</v>
      </c>
      <c r="AR14" s="13"/>
      <c r="AS14" s="13"/>
      <c r="AT14" s="13">
        <v>1</v>
      </c>
      <c r="AU14" s="13"/>
      <c r="AV14" s="12">
        <v>1</v>
      </c>
      <c r="AW14" s="13"/>
      <c r="AX14" s="13"/>
      <c r="AY14" s="13">
        <v>1</v>
      </c>
      <c r="AZ14" s="13"/>
      <c r="BA14" s="12"/>
      <c r="BB14" s="12">
        <v>1</v>
      </c>
      <c r="BC14" s="13"/>
      <c r="BD14" s="13"/>
      <c r="BE14" s="12"/>
      <c r="BF14" s="13">
        <v>1</v>
      </c>
      <c r="BG14" s="13"/>
      <c r="BH14" s="12"/>
      <c r="BI14" s="23">
        <v>1</v>
      </c>
      <c r="BJ14" s="23"/>
      <c r="BK14" s="12">
        <v>1</v>
      </c>
      <c r="BL14" s="13"/>
      <c r="BM14" s="13"/>
      <c r="BN14" s="13">
        <v>1</v>
      </c>
      <c r="BO14" s="13"/>
      <c r="BP14" s="12"/>
      <c r="BQ14" s="13">
        <v>1</v>
      </c>
      <c r="BR14" s="13"/>
      <c r="BS14" s="16"/>
      <c r="BT14" s="13">
        <v>1</v>
      </c>
      <c r="BU14" s="13"/>
      <c r="BV14" s="16"/>
      <c r="BW14" s="16">
        <v>1</v>
      </c>
      <c r="BX14" s="13"/>
      <c r="BY14" s="13"/>
      <c r="BZ14" s="16">
        <v>1</v>
      </c>
      <c r="CA14" s="13"/>
      <c r="CB14" s="13"/>
      <c r="CC14" s="13">
        <v>1</v>
      </c>
      <c r="CD14" s="13"/>
      <c r="CE14" s="16"/>
      <c r="CF14" s="13">
        <v>1</v>
      </c>
      <c r="CG14" s="13"/>
      <c r="CH14" s="16"/>
      <c r="CI14" s="13">
        <v>1</v>
      </c>
      <c r="CJ14" s="13"/>
      <c r="CK14" s="23"/>
      <c r="CL14" s="13">
        <v>1</v>
      </c>
      <c r="CM14" s="13"/>
      <c r="CN14" s="23"/>
      <c r="CO14" s="23">
        <v>1</v>
      </c>
      <c r="CP14" s="13"/>
      <c r="CQ14" s="13"/>
      <c r="CR14" s="23"/>
      <c r="CS14" s="13">
        <v>1</v>
      </c>
      <c r="CT14" s="13"/>
      <c r="CU14" s="23"/>
      <c r="CV14" s="13"/>
      <c r="CW14" s="13">
        <v>1</v>
      </c>
      <c r="CX14" s="23"/>
      <c r="CY14" s="16"/>
      <c r="CZ14" s="16">
        <v>1</v>
      </c>
      <c r="DA14" s="16">
        <v>1</v>
      </c>
      <c r="DB14" s="13"/>
      <c r="DC14" s="13"/>
      <c r="DD14" s="16">
        <v>1</v>
      </c>
      <c r="DE14" s="13"/>
      <c r="DF14" s="13"/>
      <c r="DG14" s="23">
        <v>1</v>
      </c>
      <c r="DH14" s="13"/>
      <c r="DI14" s="13"/>
      <c r="DJ14" s="23">
        <v>1</v>
      </c>
      <c r="DK14" s="13"/>
      <c r="DL14" s="13"/>
      <c r="DM14" s="16">
        <v>1</v>
      </c>
      <c r="DN14" s="13"/>
      <c r="DO14" s="13"/>
      <c r="DP14" s="23">
        <v>1</v>
      </c>
      <c r="DQ14" s="13"/>
      <c r="DR14" s="13"/>
      <c r="DS14" s="23"/>
      <c r="DT14" s="13">
        <v>1</v>
      </c>
      <c r="DU14" s="13"/>
      <c r="DV14" s="13">
        <v>1</v>
      </c>
      <c r="DW14" s="13"/>
      <c r="DX14" s="23"/>
      <c r="DY14" s="13">
        <v>1</v>
      </c>
      <c r="DZ14" s="13"/>
      <c r="EA14" s="23"/>
      <c r="EB14" s="13">
        <v>1</v>
      </c>
      <c r="EC14" s="13"/>
      <c r="ED14" s="23"/>
      <c r="EE14" s="13">
        <v>1</v>
      </c>
      <c r="EF14" s="13"/>
      <c r="EG14" s="23"/>
      <c r="EH14" s="23">
        <v>1</v>
      </c>
      <c r="EI14" s="13"/>
      <c r="EJ14" s="13"/>
      <c r="EK14" s="23">
        <v>1</v>
      </c>
      <c r="EL14" s="23"/>
      <c r="EM14" s="23"/>
      <c r="EN14" s="23"/>
      <c r="EO14" s="23">
        <v>1</v>
      </c>
      <c r="EP14" s="23"/>
      <c r="EQ14" s="23">
        <v>1</v>
      </c>
      <c r="ER14" s="23"/>
      <c r="ES14" s="23"/>
      <c r="ET14" s="23"/>
      <c r="EU14" s="23">
        <v>1</v>
      </c>
      <c r="EV14" s="23"/>
      <c r="EW14" s="23">
        <v>1</v>
      </c>
      <c r="EX14" s="23"/>
      <c r="EY14" s="23"/>
      <c r="EZ14" s="23"/>
      <c r="FA14" s="23">
        <v>1</v>
      </c>
      <c r="FB14" s="23"/>
      <c r="FC14" s="23">
        <v>1</v>
      </c>
      <c r="FD14" s="23"/>
      <c r="FE14" s="23"/>
      <c r="FF14" s="23">
        <v>1</v>
      </c>
      <c r="FG14" s="23"/>
      <c r="FH14" s="23"/>
      <c r="FI14" s="23">
        <v>1</v>
      </c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</row>
    <row r="15" spans="1:207" ht="31.5">
      <c r="A15" s="14">
        <v>2</v>
      </c>
      <c r="B15" s="8" t="s">
        <v>695</v>
      </c>
      <c r="C15" s="7"/>
      <c r="D15" s="7">
        <v>1</v>
      </c>
      <c r="E15" s="7"/>
      <c r="F15" s="8"/>
      <c r="G15" s="8">
        <v>1</v>
      </c>
      <c r="H15" s="8"/>
      <c r="I15" s="8">
        <v>1</v>
      </c>
      <c r="J15" s="8"/>
      <c r="K15" s="8"/>
      <c r="L15" s="8">
        <v>1</v>
      </c>
      <c r="M15" s="8"/>
      <c r="N15" s="8"/>
      <c r="O15" s="8">
        <v>1</v>
      </c>
      <c r="P15" s="8"/>
      <c r="Q15" s="8"/>
      <c r="R15" s="8"/>
      <c r="S15" s="8"/>
      <c r="T15" s="8">
        <v>1</v>
      </c>
      <c r="U15" s="16"/>
      <c r="V15" s="16">
        <v>1</v>
      </c>
      <c r="W15" s="8"/>
      <c r="X15" s="8"/>
      <c r="Y15" s="8">
        <v>1</v>
      </c>
      <c r="Z15" s="8"/>
      <c r="AA15" s="8"/>
      <c r="AB15" s="8">
        <v>1</v>
      </c>
      <c r="AC15" s="8"/>
      <c r="AD15" s="16"/>
      <c r="AE15" s="16">
        <v>1</v>
      </c>
      <c r="AF15" s="16"/>
      <c r="AG15" s="16"/>
      <c r="AH15" s="16">
        <v>1</v>
      </c>
      <c r="AI15" s="16"/>
      <c r="AJ15" s="16"/>
      <c r="AK15" s="16">
        <v>1</v>
      </c>
      <c r="AL15" s="16"/>
      <c r="AM15" s="16"/>
      <c r="AN15" s="16">
        <v>1</v>
      </c>
      <c r="AO15" s="16"/>
      <c r="AP15" s="8"/>
      <c r="AQ15" s="7"/>
      <c r="AR15" s="7">
        <v>1</v>
      </c>
      <c r="AS15" s="7"/>
      <c r="AT15" s="7"/>
      <c r="AU15" s="7">
        <v>1</v>
      </c>
      <c r="AV15" s="8"/>
      <c r="AW15" s="7">
        <v>1</v>
      </c>
      <c r="AX15" s="7"/>
      <c r="AY15" s="7"/>
      <c r="AZ15" s="7">
        <v>1</v>
      </c>
      <c r="BA15" s="8"/>
      <c r="BB15" s="8"/>
      <c r="BC15" s="7">
        <v>1</v>
      </c>
      <c r="BD15" s="7"/>
      <c r="BE15" s="8"/>
      <c r="BF15" s="7"/>
      <c r="BG15" s="7">
        <v>1</v>
      </c>
      <c r="BH15" s="8"/>
      <c r="BI15" s="16"/>
      <c r="BJ15" s="16">
        <v>1</v>
      </c>
      <c r="BK15" s="8">
        <v>1</v>
      </c>
      <c r="BL15" s="7"/>
      <c r="BM15" s="7"/>
      <c r="BN15" s="7"/>
      <c r="BO15" s="7">
        <v>1</v>
      </c>
      <c r="BP15" s="8"/>
      <c r="BQ15" s="7"/>
      <c r="BR15" s="7">
        <v>1</v>
      </c>
      <c r="BS15" s="16"/>
      <c r="BT15" s="7"/>
      <c r="BU15" s="7">
        <v>1</v>
      </c>
      <c r="BV15" s="16"/>
      <c r="BW15" s="16"/>
      <c r="BX15" s="7">
        <v>1</v>
      </c>
      <c r="BY15" s="7"/>
      <c r="BZ15" s="16">
        <v>1</v>
      </c>
      <c r="CA15" s="7"/>
      <c r="CB15" s="7"/>
      <c r="CC15" s="7">
        <v>1</v>
      </c>
      <c r="CD15" s="7"/>
      <c r="CE15" s="16"/>
      <c r="CF15" s="7"/>
      <c r="CG15" s="7"/>
      <c r="CH15" s="16">
        <v>1</v>
      </c>
      <c r="CI15" s="7"/>
      <c r="CJ15" s="7"/>
      <c r="CK15" s="16">
        <v>1</v>
      </c>
      <c r="CL15" s="7"/>
      <c r="CM15" s="7">
        <v>1</v>
      </c>
      <c r="CN15" s="16"/>
      <c r="CO15" s="16"/>
      <c r="CP15" s="7">
        <v>1</v>
      </c>
      <c r="CQ15" s="7"/>
      <c r="CR15" s="16"/>
      <c r="CS15" s="7">
        <v>1</v>
      </c>
      <c r="CT15" s="7"/>
      <c r="CU15" s="16"/>
      <c r="CV15" s="7">
        <v>1</v>
      </c>
      <c r="CW15" s="7"/>
      <c r="CX15" s="16"/>
      <c r="CY15" s="16">
        <v>1</v>
      </c>
      <c r="CZ15" s="16"/>
      <c r="DA15" s="16"/>
      <c r="DB15" s="7">
        <v>1</v>
      </c>
      <c r="DC15" s="7"/>
      <c r="DD15" s="16"/>
      <c r="DE15" s="7">
        <v>1</v>
      </c>
      <c r="DF15" s="7"/>
      <c r="DG15" s="16"/>
      <c r="DH15" s="7"/>
      <c r="DI15" s="7">
        <v>1</v>
      </c>
      <c r="DJ15" s="16"/>
      <c r="DK15" s="7"/>
      <c r="DL15" s="7">
        <v>1</v>
      </c>
      <c r="DM15" s="16">
        <v>1</v>
      </c>
      <c r="DN15" s="7"/>
      <c r="DO15" s="7"/>
      <c r="DP15" s="16"/>
      <c r="DQ15" s="7">
        <v>1</v>
      </c>
      <c r="DR15" s="7"/>
      <c r="DS15" s="16"/>
      <c r="DT15" s="7"/>
      <c r="DU15" s="7">
        <v>1</v>
      </c>
      <c r="DV15" s="7">
        <v>1</v>
      </c>
      <c r="DW15" s="7"/>
      <c r="DX15" s="16"/>
      <c r="DY15" s="7"/>
      <c r="DZ15" s="7">
        <v>1</v>
      </c>
      <c r="EA15" s="16"/>
      <c r="EB15" s="7">
        <v>1</v>
      </c>
      <c r="EC15" s="7"/>
      <c r="ED15" s="16"/>
      <c r="EE15" s="7">
        <v>1</v>
      </c>
      <c r="EF15" s="7"/>
      <c r="EG15" s="16"/>
      <c r="EH15" s="16"/>
      <c r="EI15" s="7">
        <v>1</v>
      </c>
      <c r="EJ15" s="7"/>
      <c r="EK15" s="16"/>
      <c r="EL15" s="16">
        <v>1</v>
      </c>
      <c r="EM15" s="16"/>
      <c r="EN15" s="16"/>
      <c r="EO15" s="16"/>
      <c r="EP15" s="16">
        <v>1</v>
      </c>
      <c r="EQ15" s="16"/>
      <c r="ER15" s="16">
        <v>1</v>
      </c>
      <c r="ES15" s="16"/>
      <c r="ET15" s="16"/>
      <c r="EU15" s="16"/>
      <c r="EV15" s="16">
        <v>1</v>
      </c>
      <c r="EW15" s="16"/>
      <c r="EX15" s="16">
        <v>1</v>
      </c>
      <c r="EY15" s="16"/>
      <c r="EZ15" s="16"/>
      <c r="FA15" s="16"/>
      <c r="FB15" s="16">
        <v>1</v>
      </c>
      <c r="FC15" s="16"/>
      <c r="FD15" s="16">
        <v>1</v>
      </c>
      <c r="FE15" s="16"/>
      <c r="FF15" s="16"/>
      <c r="FG15" s="16"/>
      <c r="FH15" s="16">
        <v>1</v>
      </c>
      <c r="FI15" s="16"/>
      <c r="FJ15" s="16"/>
      <c r="FK15" s="16">
        <v>1</v>
      </c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</row>
    <row r="16" spans="1:207" ht="15.75">
      <c r="A16" s="14">
        <v>3</v>
      </c>
      <c r="B16" s="8" t="s">
        <v>696</v>
      </c>
      <c r="C16" s="7"/>
      <c r="D16" s="7">
        <v>1</v>
      </c>
      <c r="E16" s="7"/>
      <c r="F16" s="8"/>
      <c r="G16" s="8"/>
      <c r="H16" s="8">
        <v>1</v>
      </c>
      <c r="I16" s="8">
        <v>1</v>
      </c>
      <c r="J16" s="8"/>
      <c r="K16" s="8"/>
      <c r="L16" s="8">
        <v>1</v>
      </c>
      <c r="M16" s="8"/>
      <c r="N16" s="8"/>
      <c r="O16" s="8">
        <v>1</v>
      </c>
      <c r="P16" s="8"/>
      <c r="Q16" s="8"/>
      <c r="R16" s="8"/>
      <c r="S16" s="8"/>
      <c r="T16" s="8">
        <v>1</v>
      </c>
      <c r="U16" s="16"/>
      <c r="V16" s="16">
        <v>1</v>
      </c>
      <c r="W16" s="8"/>
      <c r="X16" s="8"/>
      <c r="Y16" s="8">
        <v>1</v>
      </c>
      <c r="Z16" s="8"/>
      <c r="AA16" s="8"/>
      <c r="AB16" s="8">
        <v>1</v>
      </c>
      <c r="AC16" s="8"/>
      <c r="AD16" s="16">
        <v>1</v>
      </c>
      <c r="AE16" s="16"/>
      <c r="AF16" s="16"/>
      <c r="AG16" s="16">
        <v>1</v>
      </c>
      <c r="AH16" s="16"/>
      <c r="AI16" s="16"/>
      <c r="AJ16" s="16"/>
      <c r="AK16" s="16">
        <v>1</v>
      </c>
      <c r="AL16" s="16"/>
      <c r="AM16" s="16"/>
      <c r="AN16" s="16">
        <v>1</v>
      </c>
      <c r="AO16" s="16"/>
      <c r="AP16" s="8"/>
      <c r="AQ16" s="7">
        <v>1</v>
      </c>
      <c r="AR16" s="7"/>
      <c r="AS16" s="7"/>
      <c r="AT16" s="7"/>
      <c r="AU16" s="7">
        <v>1</v>
      </c>
      <c r="AV16" s="8">
        <v>1</v>
      </c>
      <c r="AW16" s="7"/>
      <c r="AX16" s="7"/>
      <c r="AY16" s="7">
        <v>1</v>
      </c>
      <c r="AZ16" s="7"/>
      <c r="BA16" s="8"/>
      <c r="BB16" s="8"/>
      <c r="BC16" s="7">
        <v>1</v>
      </c>
      <c r="BD16" s="7"/>
      <c r="BE16" s="8"/>
      <c r="BF16" s="7"/>
      <c r="BG16" s="7">
        <v>1</v>
      </c>
      <c r="BH16" s="8"/>
      <c r="BI16" s="16"/>
      <c r="BJ16" s="16">
        <v>1</v>
      </c>
      <c r="BK16" s="8">
        <v>1</v>
      </c>
      <c r="BL16" s="7"/>
      <c r="BM16" s="7"/>
      <c r="BN16" s="7"/>
      <c r="BO16" s="7">
        <v>1</v>
      </c>
      <c r="BP16" s="8"/>
      <c r="BQ16" s="7">
        <v>1</v>
      </c>
      <c r="BR16" s="7"/>
      <c r="BS16" s="16"/>
      <c r="BT16" s="7"/>
      <c r="BU16" s="7">
        <v>1</v>
      </c>
      <c r="BV16" s="16"/>
      <c r="BW16" s="16"/>
      <c r="BX16" s="7">
        <v>1</v>
      </c>
      <c r="BY16" s="7"/>
      <c r="BZ16" s="16">
        <v>1</v>
      </c>
      <c r="CA16" s="7"/>
      <c r="CB16" s="7"/>
      <c r="CC16" s="7">
        <v>1</v>
      </c>
      <c r="CD16" s="7"/>
      <c r="CE16" s="16"/>
      <c r="CF16" s="7"/>
      <c r="CG16" s="7"/>
      <c r="CH16" s="16">
        <v>1</v>
      </c>
      <c r="CI16" s="7"/>
      <c r="CJ16" s="7"/>
      <c r="CK16" s="16">
        <v>1</v>
      </c>
      <c r="CL16" s="7"/>
      <c r="CM16" s="7">
        <v>1</v>
      </c>
      <c r="CN16" s="16"/>
      <c r="CO16" s="16"/>
      <c r="CP16" s="7">
        <v>1</v>
      </c>
      <c r="CQ16" s="7"/>
      <c r="CR16" s="16"/>
      <c r="CS16" s="7">
        <v>1</v>
      </c>
      <c r="CT16" s="7"/>
      <c r="CU16" s="16"/>
      <c r="CV16" s="7">
        <v>1</v>
      </c>
      <c r="CW16" s="7"/>
      <c r="CX16" s="16"/>
      <c r="CY16" s="16">
        <v>1</v>
      </c>
      <c r="CZ16" s="16"/>
      <c r="DA16" s="16"/>
      <c r="DB16" s="7">
        <v>1</v>
      </c>
      <c r="DC16" s="7"/>
      <c r="DD16" s="16"/>
      <c r="DE16" s="7">
        <v>1</v>
      </c>
      <c r="DF16" s="7"/>
      <c r="DG16" s="16"/>
      <c r="DH16" s="7"/>
      <c r="DI16" s="7">
        <v>1</v>
      </c>
      <c r="DJ16" s="16"/>
      <c r="DK16" s="7"/>
      <c r="DL16" s="7">
        <v>1</v>
      </c>
      <c r="DM16" s="16">
        <v>1</v>
      </c>
      <c r="DN16" s="7"/>
      <c r="DO16" s="7"/>
      <c r="DP16" s="16"/>
      <c r="DQ16" s="7">
        <v>1</v>
      </c>
      <c r="DR16" s="7"/>
      <c r="DS16" s="16"/>
      <c r="DT16" s="7"/>
      <c r="DU16" s="7">
        <v>1</v>
      </c>
      <c r="DV16" s="7">
        <v>1</v>
      </c>
      <c r="DW16" s="7"/>
      <c r="DX16" s="16"/>
      <c r="DY16" s="7"/>
      <c r="DZ16" s="7">
        <v>1</v>
      </c>
      <c r="EA16" s="16"/>
      <c r="EB16" s="7"/>
      <c r="EC16" s="7"/>
      <c r="ED16" s="16"/>
      <c r="EE16" s="7">
        <v>1</v>
      </c>
      <c r="EF16" s="7"/>
      <c r="EG16" s="16"/>
      <c r="EH16" s="16"/>
      <c r="EI16" s="7">
        <v>1</v>
      </c>
      <c r="EJ16" s="7"/>
      <c r="EK16" s="16"/>
      <c r="EL16" s="16">
        <v>1</v>
      </c>
      <c r="EM16" s="16"/>
      <c r="EN16" s="16"/>
      <c r="EO16" s="16"/>
      <c r="EP16" s="16">
        <v>1</v>
      </c>
      <c r="EQ16" s="16"/>
      <c r="ER16" s="16">
        <v>1</v>
      </c>
      <c r="ES16" s="16"/>
      <c r="ET16" s="16"/>
      <c r="EU16" s="16"/>
      <c r="EV16" s="16">
        <v>1</v>
      </c>
      <c r="EW16" s="16"/>
      <c r="EX16" s="16">
        <v>1</v>
      </c>
      <c r="EY16" s="16"/>
      <c r="EZ16" s="16"/>
      <c r="FA16" s="16"/>
      <c r="FB16" s="16">
        <v>1</v>
      </c>
      <c r="FC16" s="16"/>
      <c r="FD16" s="16">
        <v>1</v>
      </c>
      <c r="FE16" s="16"/>
      <c r="FF16" s="16"/>
      <c r="FG16" s="16"/>
      <c r="FH16" s="16">
        <v>1</v>
      </c>
      <c r="FI16" s="16"/>
      <c r="FJ16" s="16"/>
      <c r="FK16" s="16">
        <v>1</v>
      </c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</row>
    <row r="17" spans="1:207" ht="15.75">
      <c r="A17" s="14">
        <v>4</v>
      </c>
      <c r="B17" s="8" t="s">
        <v>697</v>
      </c>
      <c r="C17" s="7">
        <v>1</v>
      </c>
      <c r="D17" s="7"/>
      <c r="E17" s="7"/>
      <c r="F17" s="8"/>
      <c r="G17" s="8"/>
      <c r="H17" s="8">
        <v>1</v>
      </c>
      <c r="I17" s="8">
        <v>1</v>
      </c>
      <c r="J17" s="8"/>
      <c r="K17" s="8"/>
      <c r="L17" s="8">
        <v>1</v>
      </c>
      <c r="M17" s="8"/>
      <c r="N17" s="8"/>
      <c r="O17" s="8">
        <v>1</v>
      </c>
      <c r="P17" s="8"/>
      <c r="Q17" s="8"/>
      <c r="R17" s="8"/>
      <c r="S17" s="8">
        <v>1</v>
      </c>
      <c r="T17" s="8"/>
      <c r="U17" s="16">
        <v>1</v>
      </c>
      <c r="V17" s="16"/>
      <c r="W17" s="8"/>
      <c r="X17" s="8">
        <v>1</v>
      </c>
      <c r="Y17" s="8"/>
      <c r="Z17" s="8"/>
      <c r="AA17" s="8">
        <v>1</v>
      </c>
      <c r="AB17" s="8"/>
      <c r="AC17" s="8"/>
      <c r="AD17" s="16">
        <v>1</v>
      </c>
      <c r="AE17" s="16"/>
      <c r="AF17" s="16"/>
      <c r="AG17" s="16">
        <v>1</v>
      </c>
      <c r="AH17" s="16"/>
      <c r="AI17" s="16"/>
      <c r="AJ17" s="16">
        <v>1</v>
      </c>
      <c r="AK17" s="16"/>
      <c r="AL17" s="16"/>
      <c r="AM17" s="16">
        <v>1</v>
      </c>
      <c r="AN17" s="16"/>
      <c r="AO17" s="16"/>
      <c r="AP17" s="8"/>
      <c r="AQ17" s="7">
        <v>1</v>
      </c>
      <c r="AR17" s="7"/>
      <c r="AS17" s="7"/>
      <c r="AT17" s="7">
        <v>1</v>
      </c>
      <c r="AU17" s="7"/>
      <c r="AV17" s="8">
        <v>1</v>
      </c>
      <c r="AW17" s="7"/>
      <c r="AX17" s="7"/>
      <c r="AY17" s="7">
        <v>1</v>
      </c>
      <c r="AZ17" s="7"/>
      <c r="BA17" s="8"/>
      <c r="BB17" s="8">
        <v>1</v>
      </c>
      <c r="BC17" s="7"/>
      <c r="BD17" s="7"/>
      <c r="BE17" s="8"/>
      <c r="BF17" s="7">
        <v>1</v>
      </c>
      <c r="BG17" s="7"/>
      <c r="BH17" s="8"/>
      <c r="BI17" s="16">
        <v>1</v>
      </c>
      <c r="BJ17" s="16"/>
      <c r="BK17" s="8">
        <v>1</v>
      </c>
      <c r="BL17" s="7"/>
      <c r="BM17" s="7"/>
      <c r="BN17" s="7">
        <v>1</v>
      </c>
      <c r="BO17" s="7"/>
      <c r="BP17" s="8"/>
      <c r="BQ17" s="7">
        <v>1</v>
      </c>
      <c r="BR17" s="7"/>
      <c r="BS17" s="16"/>
      <c r="BT17" s="7">
        <v>1</v>
      </c>
      <c r="BU17" s="7"/>
      <c r="BV17" s="16"/>
      <c r="BW17" s="16">
        <v>1</v>
      </c>
      <c r="BX17" s="7"/>
      <c r="BY17" s="7"/>
      <c r="BZ17" s="16">
        <v>1</v>
      </c>
      <c r="CA17" s="7"/>
      <c r="CB17" s="7"/>
      <c r="CC17" s="7">
        <v>1</v>
      </c>
      <c r="CD17" s="7"/>
      <c r="CE17" s="16"/>
      <c r="CF17" s="7">
        <v>1</v>
      </c>
      <c r="CG17" s="7"/>
      <c r="CH17" s="16"/>
      <c r="CI17" s="7">
        <v>1</v>
      </c>
      <c r="CJ17" s="7"/>
      <c r="CK17" s="16"/>
      <c r="CL17" s="7">
        <v>1</v>
      </c>
      <c r="CM17" s="7"/>
      <c r="CN17" s="16"/>
      <c r="CO17" s="16">
        <v>1</v>
      </c>
      <c r="CP17" s="7"/>
      <c r="CQ17" s="7"/>
      <c r="CR17" s="16"/>
      <c r="CS17" s="7">
        <v>1</v>
      </c>
      <c r="CT17" s="7"/>
      <c r="CU17" s="16"/>
      <c r="CV17" s="7"/>
      <c r="CW17" s="7">
        <v>1</v>
      </c>
      <c r="CX17" s="16"/>
      <c r="CY17" s="16"/>
      <c r="CZ17" s="16">
        <v>1</v>
      </c>
      <c r="DA17" s="16">
        <v>1</v>
      </c>
      <c r="DB17" s="7"/>
      <c r="DC17" s="7"/>
      <c r="DD17" s="16">
        <v>1</v>
      </c>
      <c r="DE17" s="7"/>
      <c r="DF17" s="7"/>
      <c r="DG17" s="16">
        <v>1</v>
      </c>
      <c r="DH17" s="7"/>
      <c r="DI17" s="7"/>
      <c r="DJ17" s="16">
        <v>1</v>
      </c>
      <c r="DK17" s="7"/>
      <c r="DL17" s="7"/>
      <c r="DM17" s="16">
        <v>1</v>
      </c>
      <c r="DN17" s="7"/>
      <c r="DO17" s="7"/>
      <c r="DP17" s="16">
        <v>1</v>
      </c>
      <c r="DQ17" s="7"/>
      <c r="DR17" s="7"/>
      <c r="DS17" s="16"/>
      <c r="DT17" s="7">
        <v>1</v>
      </c>
      <c r="DU17" s="7"/>
      <c r="DV17" s="7">
        <v>1</v>
      </c>
      <c r="DW17" s="7"/>
      <c r="DX17" s="16"/>
      <c r="DY17" s="7">
        <v>1</v>
      </c>
      <c r="DZ17" s="7"/>
      <c r="EA17" s="16"/>
      <c r="EB17" s="7">
        <v>1</v>
      </c>
      <c r="EC17" s="7"/>
      <c r="ED17" s="16"/>
      <c r="EE17" s="7">
        <v>1</v>
      </c>
      <c r="EF17" s="7"/>
      <c r="EG17" s="16"/>
      <c r="EH17" s="16">
        <v>1</v>
      </c>
      <c r="EI17" s="7"/>
      <c r="EJ17" s="7"/>
      <c r="EK17" s="16">
        <v>1</v>
      </c>
      <c r="EL17" s="16"/>
      <c r="EM17" s="16"/>
      <c r="EN17" s="16"/>
      <c r="EO17" s="16">
        <v>1</v>
      </c>
      <c r="EP17" s="16"/>
      <c r="EQ17" s="16">
        <v>1</v>
      </c>
      <c r="ER17" s="16"/>
      <c r="ES17" s="16"/>
      <c r="ET17" s="16"/>
      <c r="EU17" s="16">
        <v>1</v>
      </c>
      <c r="EV17" s="16"/>
      <c r="EW17" s="16">
        <v>1</v>
      </c>
      <c r="EX17" s="16"/>
      <c r="EY17" s="16"/>
      <c r="EZ17" s="16"/>
      <c r="FA17" s="16">
        <v>1</v>
      </c>
      <c r="FB17" s="16"/>
      <c r="FC17" s="16">
        <v>1</v>
      </c>
      <c r="FD17" s="16"/>
      <c r="FE17" s="16"/>
      <c r="FF17" s="16">
        <v>1</v>
      </c>
      <c r="FG17" s="16"/>
      <c r="FH17" s="16"/>
      <c r="FI17" s="16">
        <v>1</v>
      </c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</row>
    <row r="18" spans="1:207" ht="15.75">
      <c r="A18" s="14">
        <v>5</v>
      </c>
      <c r="B18" s="8" t="s">
        <v>698</v>
      </c>
      <c r="C18" s="7">
        <v>1</v>
      </c>
      <c r="D18" s="7"/>
      <c r="E18" s="7"/>
      <c r="F18" s="8"/>
      <c r="G18" s="8"/>
      <c r="H18" s="8">
        <v>1</v>
      </c>
      <c r="I18" s="8">
        <v>1</v>
      </c>
      <c r="J18" s="8"/>
      <c r="K18" s="8"/>
      <c r="L18" s="8">
        <v>1</v>
      </c>
      <c r="M18" s="8"/>
      <c r="N18" s="8"/>
      <c r="O18" s="8">
        <v>1</v>
      </c>
      <c r="P18" s="8"/>
      <c r="Q18" s="8"/>
      <c r="R18" s="8"/>
      <c r="S18" s="8">
        <v>1</v>
      </c>
      <c r="T18" s="8"/>
      <c r="U18" s="16">
        <v>1</v>
      </c>
      <c r="V18" s="16"/>
      <c r="W18" s="8"/>
      <c r="X18" s="8">
        <v>1</v>
      </c>
      <c r="Y18" s="8"/>
      <c r="Z18" s="8"/>
      <c r="AA18" s="8">
        <v>1</v>
      </c>
      <c r="AB18" s="8"/>
      <c r="AC18" s="8"/>
      <c r="AD18" s="16">
        <v>1</v>
      </c>
      <c r="AE18" s="16"/>
      <c r="AF18" s="16"/>
      <c r="AG18" s="16">
        <v>1</v>
      </c>
      <c r="AH18" s="16"/>
      <c r="AI18" s="16"/>
      <c r="AJ18" s="16">
        <v>1</v>
      </c>
      <c r="AK18" s="16"/>
      <c r="AL18" s="16"/>
      <c r="AM18" s="16">
        <v>1</v>
      </c>
      <c r="AN18" s="16"/>
      <c r="AO18" s="16"/>
      <c r="AP18" s="8"/>
      <c r="AQ18" s="7">
        <v>1</v>
      </c>
      <c r="AR18" s="7"/>
      <c r="AS18" s="7"/>
      <c r="AT18" s="7">
        <v>1</v>
      </c>
      <c r="AU18" s="7"/>
      <c r="AV18" s="8">
        <v>1</v>
      </c>
      <c r="AW18" s="7"/>
      <c r="AX18" s="7"/>
      <c r="AY18" s="7">
        <v>1</v>
      </c>
      <c r="AZ18" s="7"/>
      <c r="BA18" s="8"/>
      <c r="BB18" s="8">
        <v>1</v>
      </c>
      <c r="BC18" s="7"/>
      <c r="BD18" s="7"/>
      <c r="BE18" s="8"/>
      <c r="BF18" s="7">
        <v>1</v>
      </c>
      <c r="BG18" s="7"/>
      <c r="BH18" s="8"/>
      <c r="BI18" s="16">
        <v>1</v>
      </c>
      <c r="BJ18" s="16"/>
      <c r="BK18" s="8">
        <v>1</v>
      </c>
      <c r="BL18" s="7"/>
      <c r="BM18" s="7"/>
      <c r="BN18" s="7">
        <v>1</v>
      </c>
      <c r="BO18" s="7"/>
      <c r="BP18" s="8"/>
      <c r="BQ18" s="7">
        <v>1</v>
      </c>
      <c r="BR18" s="7"/>
      <c r="BS18" s="16"/>
      <c r="BT18" s="7">
        <v>1</v>
      </c>
      <c r="BU18" s="7"/>
      <c r="BV18" s="16"/>
      <c r="BW18" s="16">
        <v>1</v>
      </c>
      <c r="BX18" s="7"/>
      <c r="BY18" s="7"/>
      <c r="BZ18" s="16">
        <v>1</v>
      </c>
      <c r="CA18" s="7"/>
      <c r="CB18" s="7"/>
      <c r="CC18" s="7">
        <v>1</v>
      </c>
      <c r="CD18" s="7"/>
      <c r="CE18" s="16"/>
      <c r="CF18" s="7">
        <v>1</v>
      </c>
      <c r="CG18" s="7"/>
      <c r="CH18" s="16"/>
      <c r="CI18" s="7">
        <v>1</v>
      </c>
      <c r="CJ18" s="7"/>
      <c r="CK18" s="16"/>
      <c r="CL18" s="7">
        <v>1</v>
      </c>
      <c r="CM18" s="7"/>
      <c r="CN18" s="16"/>
      <c r="CO18" s="16">
        <v>1</v>
      </c>
      <c r="CP18" s="7"/>
      <c r="CQ18" s="7"/>
      <c r="CR18" s="16"/>
      <c r="CS18" s="7">
        <v>1</v>
      </c>
      <c r="CT18" s="7"/>
      <c r="CU18" s="16"/>
      <c r="CV18" s="7"/>
      <c r="CW18" s="7">
        <v>1</v>
      </c>
      <c r="CX18" s="16"/>
      <c r="CY18" s="16"/>
      <c r="CZ18" s="16">
        <v>1</v>
      </c>
      <c r="DA18" s="16">
        <v>1</v>
      </c>
      <c r="DB18" s="7"/>
      <c r="DC18" s="7"/>
      <c r="DD18" s="16">
        <v>1</v>
      </c>
      <c r="DE18" s="7"/>
      <c r="DF18" s="7"/>
      <c r="DG18" s="16">
        <v>1</v>
      </c>
      <c r="DH18" s="7"/>
      <c r="DI18" s="7"/>
      <c r="DJ18" s="16">
        <v>1</v>
      </c>
      <c r="DK18" s="7"/>
      <c r="DL18" s="7"/>
      <c r="DM18" s="16">
        <v>1</v>
      </c>
      <c r="DN18" s="7"/>
      <c r="DO18" s="7"/>
      <c r="DP18" s="16">
        <v>1</v>
      </c>
      <c r="DQ18" s="7"/>
      <c r="DR18" s="7"/>
      <c r="DS18" s="16"/>
      <c r="DT18" s="7">
        <v>1</v>
      </c>
      <c r="DU18" s="7"/>
      <c r="DV18" s="7">
        <v>1</v>
      </c>
      <c r="DW18" s="7"/>
      <c r="DX18" s="16"/>
      <c r="DY18" s="7">
        <v>1</v>
      </c>
      <c r="DZ18" s="7"/>
      <c r="EA18" s="16"/>
      <c r="EB18" s="7">
        <v>1</v>
      </c>
      <c r="EC18" s="7"/>
      <c r="ED18" s="16"/>
      <c r="EE18" s="7">
        <v>1</v>
      </c>
      <c r="EF18" s="7"/>
      <c r="EG18" s="16"/>
      <c r="EH18" s="16">
        <v>1</v>
      </c>
      <c r="EI18" s="7"/>
      <c r="EJ18" s="7"/>
      <c r="EK18" s="16">
        <v>1</v>
      </c>
      <c r="EL18" s="16"/>
      <c r="EM18" s="16"/>
      <c r="EN18" s="16"/>
      <c r="EO18" s="16">
        <v>1</v>
      </c>
      <c r="EP18" s="16"/>
      <c r="EQ18" s="16">
        <v>1</v>
      </c>
      <c r="ER18" s="16"/>
      <c r="ES18" s="16"/>
      <c r="ET18" s="16"/>
      <c r="EU18" s="16">
        <v>1</v>
      </c>
      <c r="EV18" s="16"/>
      <c r="EW18" s="16">
        <v>1</v>
      </c>
      <c r="EX18" s="16"/>
      <c r="EY18" s="16"/>
      <c r="EZ18" s="16"/>
      <c r="FA18" s="16">
        <v>1</v>
      </c>
      <c r="FB18" s="16"/>
      <c r="FC18" s="16">
        <v>1</v>
      </c>
      <c r="FD18" s="16"/>
      <c r="FE18" s="16"/>
      <c r="FF18" s="16">
        <v>1</v>
      </c>
      <c r="FG18" s="16"/>
      <c r="FH18" s="16"/>
      <c r="FI18" s="16">
        <v>1</v>
      </c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</row>
    <row r="19" spans="1:207" ht="15.75">
      <c r="A19" s="14">
        <v>6</v>
      </c>
      <c r="B19" s="8" t="s">
        <v>699</v>
      </c>
      <c r="C19" s="7"/>
      <c r="D19" s="7">
        <v>1</v>
      </c>
      <c r="E19" s="7"/>
      <c r="F19" s="8"/>
      <c r="G19" s="8">
        <v>1</v>
      </c>
      <c r="H19" s="8"/>
      <c r="I19" s="8"/>
      <c r="J19" s="8">
        <v>1</v>
      </c>
      <c r="K19" s="8"/>
      <c r="L19" s="8">
        <v>1</v>
      </c>
      <c r="M19" s="8"/>
      <c r="N19" s="8"/>
      <c r="O19" s="8">
        <v>1</v>
      </c>
      <c r="P19" s="8"/>
      <c r="Q19" s="8"/>
      <c r="R19" s="8"/>
      <c r="S19" s="8"/>
      <c r="T19" s="8">
        <v>1</v>
      </c>
      <c r="U19" s="16"/>
      <c r="V19" s="16">
        <v>1</v>
      </c>
      <c r="W19" s="8"/>
      <c r="X19" s="8"/>
      <c r="Y19" s="8">
        <v>1</v>
      </c>
      <c r="Z19" s="8"/>
      <c r="AA19" s="8"/>
      <c r="AB19" s="8">
        <v>1</v>
      </c>
      <c r="AC19" s="8"/>
      <c r="AD19" s="16"/>
      <c r="AE19" s="16">
        <v>1</v>
      </c>
      <c r="AF19" s="16"/>
      <c r="AG19" s="16"/>
      <c r="AH19" s="16">
        <v>1</v>
      </c>
      <c r="AI19" s="16"/>
      <c r="AJ19" s="16"/>
      <c r="AK19" s="16">
        <v>1</v>
      </c>
      <c r="AL19" s="16"/>
      <c r="AM19" s="16"/>
      <c r="AN19" s="16">
        <v>1</v>
      </c>
      <c r="AO19" s="16"/>
      <c r="AP19" s="8"/>
      <c r="AQ19" s="7"/>
      <c r="AR19" s="7">
        <v>1</v>
      </c>
      <c r="AS19" s="7"/>
      <c r="AT19" s="7"/>
      <c r="AU19" s="7">
        <v>1</v>
      </c>
      <c r="AV19" s="8"/>
      <c r="AW19" s="7">
        <v>1</v>
      </c>
      <c r="AX19" s="7"/>
      <c r="AY19" s="7"/>
      <c r="AZ19" s="7">
        <v>1</v>
      </c>
      <c r="BA19" s="8"/>
      <c r="BB19" s="8"/>
      <c r="BC19" s="7">
        <v>1</v>
      </c>
      <c r="BD19" s="7"/>
      <c r="BE19" s="8"/>
      <c r="BF19" s="7"/>
      <c r="BG19" s="7">
        <v>1</v>
      </c>
      <c r="BH19" s="8"/>
      <c r="BI19" s="16"/>
      <c r="BJ19" s="16">
        <v>1</v>
      </c>
      <c r="BK19" s="8">
        <v>1</v>
      </c>
      <c r="BL19" s="7"/>
      <c r="BM19" s="7"/>
      <c r="BN19" s="7"/>
      <c r="BO19" s="7">
        <v>1</v>
      </c>
      <c r="BP19" s="8"/>
      <c r="BQ19" s="7"/>
      <c r="BR19" s="7">
        <v>1</v>
      </c>
      <c r="BS19" s="16"/>
      <c r="BT19" s="7"/>
      <c r="BU19" s="7">
        <v>1</v>
      </c>
      <c r="BV19" s="16"/>
      <c r="BW19" s="16"/>
      <c r="BX19" s="7">
        <v>1</v>
      </c>
      <c r="BY19" s="7"/>
      <c r="BZ19" s="16">
        <v>1</v>
      </c>
      <c r="CA19" s="7"/>
      <c r="CB19" s="7"/>
      <c r="CC19" s="7">
        <v>1</v>
      </c>
      <c r="CD19" s="7"/>
      <c r="CE19" s="16"/>
      <c r="CF19" s="7"/>
      <c r="CG19" s="7"/>
      <c r="CH19" s="16">
        <v>1</v>
      </c>
      <c r="CI19" s="7"/>
      <c r="CJ19" s="7"/>
      <c r="CK19" s="16">
        <v>1</v>
      </c>
      <c r="CL19" s="7"/>
      <c r="CM19" s="7">
        <v>1</v>
      </c>
      <c r="CN19" s="16"/>
      <c r="CO19" s="16"/>
      <c r="CP19" s="7">
        <v>1</v>
      </c>
      <c r="CQ19" s="7"/>
      <c r="CR19" s="16"/>
      <c r="CS19" s="7">
        <v>1</v>
      </c>
      <c r="CT19" s="7"/>
      <c r="CU19" s="16"/>
      <c r="CV19" s="7">
        <v>1</v>
      </c>
      <c r="CW19" s="7"/>
      <c r="CX19" s="16"/>
      <c r="CY19" s="16">
        <v>1</v>
      </c>
      <c r="CZ19" s="16"/>
      <c r="DA19" s="16"/>
      <c r="DB19" s="7"/>
      <c r="DC19" s="7">
        <v>1</v>
      </c>
      <c r="DD19" s="16"/>
      <c r="DE19" s="7">
        <v>1</v>
      </c>
      <c r="DF19" s="7"/>
      <c r="DG19" s="16"/>
      <c r="DH19" s="7"/>
      <c r="DI19" s="7">
        <v>1</v>
      </c>
      <c r="DJ19" s="16"/>
      <c r="DK19" s="7"/>
      <c r="DL19" s="7">
        <v>1</v>
      </c>
      <c r="DM19" s="16">
        <v>1</v>
      </c>
      <c r="DN19" s="7"/>
      <c r="DO19" s="7"/>
      <c r="DP19" s="16"/>
      <c r="DQ19" s="7">
        <v>1</v>
      </c>
      <c r="DR19" s="7"/>
      <c r="DS19" s="16"/>
      <c r="DT19" s="7"/>
      <c r="DU19" s="7">
        <v>1</v>
      </c>
      <c r="DV19" s="7">
        <v>1</v>
      </c>
      <c r="DW19" s="7"/>
      <c r="DX19" s="16"/>
      <c r="DY19" s="7"/>
      <c r="DZ19" s="7"/>
      <c r="EA19" s="16">
        <v>1</v>
      </c>
      <c r="EB19" s="7">
        <v>1</v>
      </c>
      <c r="EC19" s="7"/>
      <c r="ED19" s="16"/>
      <c r="EE19" s="7"/>
      <c r="EF19" s="7">
        <v>1</v>
      </c>
      <c r="EG19" s="16"/>
      <c r="EH19" s="16"/>
      <c r="EI19" s="7">
        <v>1</v>
      </c>
      <c r="EJ19" s="7"/>
      <c r="EK19" s="16"/>
      <c r="EL19" s="16">
        <v>1</v>
      </c>
      <c r="EM19" s="16"/>
      <c r="EN19" s="16"/>
      <c r="EO19" s="16"/>
      <c r="EP19" s="16">
        <v>1</v>
      </c>
      <c r="EQ19" s="16"/>
      <c r="ER19" s="16">
        <v>1</v>
      </c>
      <c r="ES19" s="16"/>
      <c r="ET19" s="16"/>
      <c r="EU19" s="16"/>
      <c r="EV19" s="16">
        <v>1</v>
      </c>
      <c r="EW19" s="16"/>
      <c r="EX19" s="16">
        <v>1</v>
      </c>
      <c r="EY19" s="16"/>
      <c r="EZ19" s="16"/>
      <c r="FA19" s="16"/>
      <c r="FB19" s="16">
        <v>1</v>
      </c>
      <c r="FC19" s="16"/>
      <c r="FD19" s="16">
        <v>1</v>
      </c>
      <c r="FE19" s="16"/>
      <c r="FF19" s="16"/>
      <c r="FG19" s="16"/>
      <c r="FH19" s="16">
        <v>1</v>
      </c>
      <c r="FI19" s="16"/>
      <c r="FJ19" s="16"/>
      <c r="FK19" s="16">
        <v>1</v>
      </c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</row>
    <row r="20" spans="1:207" ht="15.75">
      <c r="A20" s="44">
        <v>7</v>
      </c>
      <c r="B20" s="45" t="s">
        <v>700</v>
      </c>
      <c r="C20" s="7"/>
      <c r="D20" s="7">
        <v>1</v>
      </c>
      <c r="E20" s="7"/>
      <c r="F20" s="8"/>
      <c r="G20" s="8">
        <v>1</v>
      </c>
      <c r="H20" s="8"/>
      <c r="I20" s="8"/>
      <c r="J20" s="8">
        <v>1</v>
      </c>
      <c r="K20" s="8"/>
      <c r="L20" s="8">
        <v>1</v>
      </c>
      <c r="M20" s="8"/>
      <c r="N20" s="8"/>
      <c r="O20" s="8">
        <v>1</v>
      </c>
      <c r="P20" s="8"/>
      <c r="Q20" s="8"/>
      <c r="R20" s="8"/>
      <c r="S20" s="8"/>
      <c r="T20" s="8">
        <v>1</v>
      </c>
      <c r="U20" s="16"/>
      <c r="V20" s="16">
        <v>1</v>
      </c>
      <c r="W20" s="8"/>
      <c r="X20" s="8"/>
      <c r="Y20" s="8">
        <v>1</v>
      </c>
      <c r="Z20" s="8"/>
      <c r="AA20" s="8"/>
      <c r="AB20" s="8">
        <v>1</v>
      </c>
      <c r="AC20" s="8"/>
      <c r="AD20" s="16"/>
      <c r="AE20" s="16">
        <v>1</v>
      </c>
      <c r="AF20" s="16"/>
      <c r="AG20" s="16"/>
      <c r="AH20" s="16">
        <v>1</v>
      </c>
      <c r="AI20" s="16"/>
      <c r="AJ20" s="16"/>
      <c r="AK20" s="16">
        <v>1</v>
      </c>
      <c r="AL20" s="16"/>
      <c r="AM20" s="16"/>
      <c r="AN20" s="16">
        <v>1</v>
      </c>
      <c r="AO20" s="16"/>
      <c r="AP20" s="8"/>
      <c r="AQ20" s="7"/>
      <c r="AR20" s="7">
        <v>1</v>
      </c>
      <c r="AS20" s="7"/>
      <c r="AT20" s="7"/>
      <c r="AU20" s="7">
        <v>1</v>
      </c>
      <c r="AV20" s="8"/>
      <c r="AW20" s="7">
        <v>1</v>
      </c>
      <c r="AX20" s="7"/>
      <c r="AY20" s="7"/>
      <c r="AZ20" s="7">
        <v>1</v>
      </c>
      <c r="BA20" s="8"/>
      <c r="BB20" s="8"/>
      <c r="BC20" s="7">
        <v>1</v>
      </c>
      <c r="BD20" s="7"/>
      <c r="BE20" s="8"/>
      <c r="BF20" s="7"/>
      <c r="BG20" s="7">
        <v>1</v>
      </c>
      <c r="BH20" s="8"/>
      <c r="BI20" s="16"/>
      <c r="BJ20" s="16">
        <v>1</v>
      </c>
      <c r="BK20" s="8">
        <v>1</v>
      </c>
      <c r="BL20" s="7"/>
      <c r="BM20" s="7"/>
      <c r="BN20" s="7"/>
      <c r="BO20" s="7">
        <v>1</v>
      </c>
      <c r="BP20" s="8"/>
      <c r="BQ20" s="7"/>
      <c r="BR20" s="7">
        <v>1</v>
      </c>
      <c r="BS20" s="16"/>
      <c r="BT20" s="7"/>
      <c r="BU20" s="7">
        <v>1</v>
      </c>
      <c r="BV20" s="16"/>
      <c r="BW20" s="16"/>
      <c r="BX20" s="7">
        <v>1</v>
      </c>
      <c r="BY20" s="7"/>
      <c r="BZ20" s="16">
        <v>1</v>
      </c>
      <c r="CA20" s="7"/>
      <c r="CB20" s="7"/>
      <c r="CC20" s="7">
        <v>1</v>
      </c>
      <c r="CD20" s="7"/>
      <c r="CE20" s="16"/>
      <c r="CF20" s="7"/>
      <c r="CG20" s="7"/>
      <c r="CH20" s="16">
        <v>1</v>
      </c>
      <c r="CI20" s="7"/>
      <c r="CJ20" s="7"/>
      <c r="CK20" s="16">
        <v>1</v>
      </c>
      <c r="CL20" s="7"/>
      <c r="CM20" s="7">
        <v>1</v>
      </c>
      <c r="CN20" s="16"/>
      <c r="CO20" s="16"/>
      <c r="CP20" s="7">
        <v>1</v>
      </c>
      <c r="CQ20" s="7"/>
      <c r="CR20" s="16"/>
      <c r="CS20" s="7">
        <v>1</v>
      </c>
      <c r="CT20" s="7"/>
      <c r="CU20" s="16"/>
      <c r="CV20" s="7">
        <v>1</v>
      </c>
      <c r="CW20" s="7"/>
      <c r="CX20" s="16"/>
      <c r="CY20" s="16">
        <v>1</v>
      </c>
      <c r="CZ20" s="16"/>
      <c r="DA20" s="16"/>
      <c r="DB20" s="7"/>
      <c r="DC20" s="7">
        <v>1</v>
      </c>
      <c r="DD20" s="16"/>
      <c r="DE20" s="7">
        <v>1</v>
      </c>
      <c r="DF20" s="7"/>
      <c r="DG20" s="16"/>
      <c r="DH20" s="7"/>
      <c r="DI20" s="7">
        <v>1</v>
      </c>
      <c r="DJ20" s="16"/>
      <c r="DK20" s="7"/>
      <c r="DL20" s="7">
        <v>1</v>
      </c>
      <c r="DM20" s="16">
        <v>1</v>
      </c>
      <c r="DN20" s="7"/>
      <c r="DO20" s="7"/>
      <c r="DP20" s="16"/>
      <c r="DQ20" s="7">
        <v>1</v>
      </c>
      <c r="DR20" s="7"/>
      <c r="DS20" s="16"/>
      <c r="DT20" s="7"/>
      <c r="DU20" s="7">
        <v>1</v>
      </c>
      <c r="DV20" s="7">
        <v>1</v>
      </c>
      <c r="DW20" s="7"/>
      <c r="DX20" s="16"/>
      <c r="DY20" s="7"/>
      <c r="DZ20" s="7"/>
      <c r="EA20" s="16">
        <v>1</v>
      </c>
      <c r="EB20" s="7">
        <v>1</v>
      </c>
      <c r="EC20" s="7"/>
      <c r="ED20" s="16"/>
      <c r="EE20" s="7"/>
      <c r="EF20" s="7">
        <v>1</v>
      </c>
      <c r="EG20" s="16"/>
      <c r="EH20" s="16"/>
      <c r="EI20" s="7">
        <v>1</v>
      </c>
      <c r="EJ20" s="7"/>
      <c r="EK20" s="16"/>
      <c r="EL20" s="16">
        <v>1</v>
      </c>
      <c r="EM20" s="16"/>
      <c r="EN20" s="16"/>
      <c r="EO20" s="16"/>
      <c r="EP20" s="16">
        <v>1</v>
      </c>
      <c r="EQ20" s="16"/>
      <c r="ER20" s="16">
        <v>1</v>
      </c>
      <c r="ES20" s="16"/>
      <c r="ET20" s="16"/>
      <c r="EU20" s="16"/>
      <c r="EV20" s="16">
        <v>1</v>
      </c>
      <c r="EW20" s="16"/>
      <c r="EX20" s="16">
        <v>1</v>
      </c>
      <c r="EY20" s="16"/>
      <c r="EZ20" s="16"/>
      <c r="FA20" s="16"/>
      <c r="FB20" s="16">
        <v>1</v>
      </c>
      <c r="FC20" s="16"/>
      <c r="FD20" s="16">
        <v>1</v>
      </c>
      <c r="FE20" s="16"/>
      <c r="FF20" s="16"/>
      <c r="FG20" s="16"/>
      <c r="FH20" s="16">
        <v>1</v>
      </c>
      <c r="FI20" s="16"/>
      <c r="FJ20" s="16"/>
      <c r="FK20" s="16">
        <v>1</v>
      </c>
      <c r="FL20" s="52"/>
      <c r="FM20" s="52"/>
      <c r="FN20" s="52"/>
      <c r="FO20" s="52"/>
      <c r="FP20" s="52"/>
      <c r="FQ20" s="52"/>
      <c r="FR20" s="52"/>
      <c r="FS20" s="52"/>
      <c r="FT20" s="52"/>
      <c r="FU20" s="52"/>
      <c r="FV20" s="52"/>
      <c r="FW20" s="52"/>
      <c r="FX20" s="52"/>
      <c r="FY20" s="52"/>
      <c r="FZ20" s="52"/>
      <c r="GA20" s="52"/>
      <c r="GB20" s="52"/>
      <c r="GC20" s="52"/>
      <c r="GD20" s="52"/>
      <c r="GE20" s="52"/>
      <c r="GF20" s="52"/>
      <c r="GG20" s="52"/>
      <c r="GH20" s="52"/>
      <c r="GI20" s="52"/>
      <c r="GJ20" s="52"/>
      <c r="GK20" s="52"/>
      <c r="GL20" s="52"/>
      <c r="GM20" s="52"/>
      <c r="GN20" s="52"/>
      <c r="GO20" s="52"/>
      <c r="GP20" s="52"/>
      <c r="GQ20" s="52"/>
      <c r="GR20" s="52"/>
      <c r="GS20" s="52"/>
      <c r="GT20" s="52"/>
      <c r="GU20" s="52"/>
      <c r="GV20" s="52"/>
      <c r="GW20" s="52"/>
      <c r="GX20" s="52"/>
      <c r="GY20" s="52"/>
    </row>
    <row r="21" spans="1:207">
      <c r="A21" s="102" t="s">
        <v>212</v>
      </c>
      <c r="B21" s="103"/>
      <c r="C21" s="15">
        <f>SUM(C14:C20)</f>
        <v>3</v>
      </c>
      <c r="D21" s="15">
        <f>SUM(D14:D20)</f>
        <v>4</v>
      </c>
      <c r="E21" s="15">
        <f t="shared" ref="E21:K21" si="0">SUM(E14:E19)</f>
        <v>0</v>
      </c>
      <c r="F21" s="15">
        <f t="shared" si="0"/>
        <v>0</v>
      </c>
      <c r="G21" s="15">
        <f t="shared" si="0"/>
        <v>2</v>
      </c>
      <c r="H21" s="15">
        <v>5</v>
      </c>
      <c r="I21" s="15">
        <f t="shared" si="0"/>
        <v>5</v>
      </c>
      <c r="J21" s="15">
        <v>2</v>
      </c>
      <c r="K21" s="15">
        <f t="shared" si="0"/>
        <v>0</v>
      </c>
      <c r="L21" s="15">
        <f>SUM(L14:L20)</f>
        <v>7</v>
      </c>
      <c r="M21" s="15">
        <f>SUM(M14:M19)</f>
        <v>0</v>
      </c>
      <c r="N21" s="15">
        <f>SUM(N14:N19)</f>
        <v>0</v>
      </c>
      <c r="O21" s="15">
        <f>SUM(O14:O20)</f>
        <v>7</v>
      </c>
      <c r="P21" s="15">
        <f>SUM(P14:P19)</f>
        <v>0</v>
      </c>
      <c r="Q21" s="15">
        <f>SUM(Q14:Q19)</f>
        <v>0</v>
      </c>
      <c r="R21" s="15">
        <f>SUM(R14:R19)</f>
        <v>0</v>
      </c>
      <c r="S21" s="15">
        <f>SUM(S14:S19)</f>
        <v>3</v>
      </c>
      <c r="T21" s="15">
        <f>SUM(T14:T20)</f>
        <v>4</v>
      </c>
      <c r="U21" s="15">
        <f>SUM(U14:U19)</f>
        <v>3</v>
      </c>
      <c r="V21" s="15">
        <f>SUM(V14:V20)</f>
        <v>4</v>
      </c>
      <c r="W21" s="15">
        <f>SUM(W14:W19)</f>
        <v>0</v>
      </c>
      <c r="X21" s="15">
        <f>SUM(X14:X19)</f>
        <v>3</v>
      </c>
      <c r="Y21" s="15">
        <f>SUM(Y14:Y20)</f>
        <v>4</v>
      </c>
      <c r="Z21" s="15">
        <f>SUM(Z14:Z19)</f>
        <v>0</v>
      </c>
      <c r="AA21" s="15">
        <f>SUM(AA14:AA19)</f>
        <v>3</v>
      </c>
      <c r="AB21" s="15">
        <f>SUM(AB14:AB20)</f>
        <v>4</v>
      </c>
      <c r="AC21" s="15">
        <f t="shared" ref="AC21:AJ21" si="1">SUM(AC14:AC19)</f>
        <v>0</v>
      </c>
      <c r="AD21" s="15">
        <f t="shared" si="1"/>
        <v>4</v>
      </c>
      <c r="AE21" s="15">
        <f t="shared" si="1"/>
        <v>2</v>
      </c>
      <c r="AF21" s="15">
        <f t="shared" si="1"/>
        <v>0</v>
      </c>
      <c r="AG21" s="15">
        <f t="shared" si="1"/>
        <v>4</v>
      </c>
      <c r="AH21" s="15">
        <f t="shared" si="1"/>
        <v>2</v>
      </c>
      <c r="AI21" s="15">
        <f t="shared" si="1"/>
        <v>0</v>
      </c>
      <c r="AJ21" s="15">
        <f t="shared" si="1"/>
        <v>3</v>
      </c>
      <c r="AK21" s="15">
        <f>SUM(AK14:AK20)</f>
        <v>4</v>
      </c>
      <c r="AL21" s="15">
        <f>SUM(AL14:AL19)</f>
        <v>0</v>
      </c>
      <c r="AM21" s="15">
        <f>SUM(AM14:AM19)</f>
        <v>3</v>
      </c>
      <c r="AN21" s="15">
        <f>SUM(AN14:AN20)</f>
        <v>4</v>
      </c>
      <c r="AO21" s="15">
        <f t="shared" ref="AO21:AT21" si="2">SUM(AO14:AO19)</f>
        <v>0</v>
      </c>
      <c r="AP21" s="15">
        <f t="shared" si="2"/>
        <v>0</v>
      </c>
      <c r="AQ21" s="15">
        <f t="shared" si="2"/>
        <v>4</v>
      </c>
      <c r="AR21" s="15">
        <f t="shared" si="2"/>
        <v>2</v>
      </c>
      <c r="AS21" s="15">
        <f t="shared" si="2"/>
        <v>0</v>
      </c>
      <c r="AT21" s="15">
        <f t="shared" si="2"/>
        <v>3</v>
      </c>
      <c r="AU21" s="15">
        <f>SUM(AU14:AU20)</f>
        <v>4</v>
      </c>
      <c r="AV21" s="15">
        <f>SUM(AV14:AV19)</f>
        <v>4</v>
      </c>
      <c r="AW21" s="15">
        <f>SUM(AW14:AW20)</f>
        <v>3</v>
      </c>
      <c r="AX21" s="15">
        <f>SUM(AX14:AX19)</f>
        <v>0</v>
      </c>
      <c r="AY21" s="15">
        <f>SUM(AY14:AY19)</f>
        <v>4</v>
      </c>
      <c r="AZ21" s="15">
        <f>SUM(AZ14:AZ19)</f>
        <v>2</v>
      </c>
      <c r="BA21" s="15">
        <f>SUM(BA14:BA19)</f>
        <v>0</v>
      </c>
      <c r="BB21" s="15">
        <f>SUM(BB14:BB19)</f>
        <v>3</v>
      </c>
      <c r="BC21" s="15">
        <f>SUM(BC14:BC20)</f>
        <v>4</v>
      </c>
      <c r="BD21" s="15">
        <f>SUM(BD14:BD19)</f>
        <v>0</v>
      </c>
      <c r="BE21" s="15">
        <f>SUM(BE14:BE19)</f>
        <v>0</v>
      </c>
      <c r="BF21" s="15">
        <f>SUM(BF14:BF19)</f>
        <v>3</v>
      </c>
      <c r="BG21" s="15">
        <f>SUM(BG14:BG20)</f>
        <v>4</v>
      </c>
      <c r="BH21" s="15">
        <f>SUM(BH14:BH19)</f>
        <v>0</v>
      </c>
      <c r="BI21" s="15">
        <f>SUM(BI14:BI19)</f>
        <v>3</v>
      </c>
      <c r="BJ21" s="15">
        <f>SUM(BJ14:BJ20)</f>
        <v>4</v>
      </c>
      <c r="BK21" s="15">
        <f>SUM(BK14:BK20)</f>
        <v>7</v>
      </c>
      <c r="BL21" s="15">
        <f>SUM(BL14:BL19)</f>
        <v>0</v>
      </c>
      <c r="BM21" s="15">
        <f>SUM(BM14:BM19)</f>
        <v>0</v>
      </c>
      <c r="BN21" s="15">
        <f>SUM(BN14:BN19)</f>
        <v>3</v>
      </c>
      <c r="BO21" s="15">
        <f>SUM(BO14:BO20)</f>
        <v>4</v>
      </c>
      <c r="BP21" s="15">
        <f>SUM(BP14:BP19)</f>
        <v>0</v>
      </c>
      <c r="BQ21" s="15">
        <f>SUM(BQ14:BQ19)</f>
        <v>4</v>
      </c>
      <c r="BR21" s="15">
        <f>SUM(BR14:BR19)</f>
        <v>2</v>
      </c>
      <c r="BS21" s="15">
        <f>SUM(BS14:BS19)</f>
        <v>0</v>
      </c>
      <c r="BT21" s="15">
        <f>SUM(BT14:BT19)</f>
        <v>3</v>
      </c>
      <c r="BU21" s="15">
        <f>SUM(BU14:BU20)</f>
        <v>4</v>
      </c>
      <c r="BV21" s="15">
        <f>SUM(BV14:BV19)</f>
        <v>0</v>
      </c>
      <c r="BW21" s="15">
        <f>SUM(BW14:BW19)</f>
        <v>3</v>
      </c>
      <c r="BX21" s="15">
        <f>SUM(BX14:BX20)</f>
        <v>4</v>
      </c>
      <c r="BY21" s="15">
        <f>SUM(BY14:BY19)</f>
        <v>0</v>
      </c>
      <c r="BZ21" s="15">
        <f>SUM(BZ14:BZ20)</f>
        <v>7</v>
      </c>
      <c r="CA21" s="15">
        <f>SUM(CA14:CA19)</f>
        <v>0</v>
      </c>
      <c r="CB21" s="15">
        <f>SUM(CB14:CB19)</f>
        <v>0</v>
      </c>
      <c r="CC21" s="15">
        <f>SUM(CC14:CC20)</f>
        <v>7</v>
      </c>
      <c r="CD21" s="15">
        <f>SUM(CD14:CD19)</f>
        <v>0</v>
      </c>
      <c r="CE21" s="15">
        <f>SUM(CE14:CE19)</f>
        <v>0</v>
      </c>
      <c r="CF21" s="15">
        <f>SUM(CF14:CF19)</f>
        <v>3</v>
      </c>
      <c r="CG21" s="15">
        <f>SUM(CG14:CG19)</f>
        <v>0</v>
      </c>
      <c r="CH21" s="15">
        <f>SUM(CH14:CH20)</f>
        <v>4</v>
      </c>
      <c r="CI21" s="15">
        <f>SUM(CI14:CI19)</f>
        <v>3</v>
      </c>
      <c r="CJ21" s="15">
        <f>SUM(CJ14:CJ19)</f>
        <v>0</v>
      </c>
      <c r="CK21" s="15">
        <f>SUM(CK14:CK20)</f>
        <v>4</v>
      </c>
      <c r="CL21" s="15">
        <f>SUM(CL14:CL19)</f>
        <v>3</v>
      </c>
      <c r="CM21" s="15">
        <f>SUM(CM14:CM20)</f>
        <v>4</v>
      </c>
      <c r="CN21" s="15">
        <f>SUM(CN14:CN19)</f>
        <v>0</v>
      </c>
      <c r="CO21" s="15">
        <f>SUM(CO14:CO19)</f>
        <v>3</v>
      </c>
      <c r="CP21" s="15">
        <f>SUM(CP14:CP20)</f>
        <v>4</v>
      </c>
      <c r="CQ21" s="15">
        <f>SUM(CQ14:CQ19)</f>
        <v>0</v>
      </c>
      <c r="CR21" s="15">
        <f>SUM(CR14:CR19)</f>
        <v>0</v>
      </c>
      <c r="CS21" s="15">
        <f>SUM(CS14:CS20)</f>
        <v>7</v>
      </c>
      <c r="CT21" s="15">
        <f>SUM(CT14:CT19)</f>
        <v>0</v>
      </c>
      <c r="CU21" s="15">
        <f>SUM(CU14:CU19)</f>
        <v>0</v>
      </c>
      <c r="CV21" s="15">
        <f>SUM(CV14:CV20)</f>
        <v>4</v>
      </c>
      <c r="CW21" s="15">
        <f>SUM(CW14:CW19)</f>
        <v>3</v>
      </c>
      <c r="CX21" s="15">
        <f>SUM(CX14:CX19)</f>
        <v>0</v>
      </c>
      <c r="CY21" s="15">
        <f>SUM(CY14:CY20)</f>
        <v>4</v>
      </c>
      <c r="CZ21" s="15">
        <f>SUM(CZ14:CZ19)</f>
        <v>3</v>
      </c>
      <c r="DA21" s="15">
        <f>SUM(DA14:DA19)</f>
        <v>3</v>
      </c>
      <c r="DB21" s="15">
        <f>SUM(DB14:DB19)</f>
        <v>2</v>
      </c>
      <c r="DC21" s="15">
        <f>SUM(DC14:DC19)</f>
        <v>1</v>
      </c>
      <c r="DD21" s="15">
        <f>SUM(DD14:DD19)</f>
        <v>3</v>
      </c>
      <c r="DE21" s="15">
        <f>SUM(DE14:DE20)</f>
        <v>4</v>
      </c>
      <c r="DF21" s="15">
        <f>SUM(DF14:DF19)</f>
        <v>0</v>
      </c>
      <c r="DG21" s="15">
        <f>SUM(DG14:DG19)</f>
        <v>3</v>
      </c>
      <c r="DH21" s="15">
        <f>SUM(DH14:DH19)</f>
        <v>0</v>
      </c>
      <c r="DI21" s="15">
        <f>SUM(DI14:DI20)</f>
        <v>4</v>
      </c>
      <c r="DJ21" s="15">
        <f>SUM(DJ14:DJ19)</f>
        <v>3</v>
      </c>
      <c r="DK21" s="15">
        <f>SUM(DK14:DK19)</f>
        <v>0</v>
      </c>
      <c r="DL21" s="15">
        <f>SUM(DL14:DL20)</f>
        <v>4</v>
      </c>
      <c r="DM21" s="15">
        <f>SUM(DM14:DM20)</f>
        <v>7</v>
      </c>
      <c r="DN21" s="15">
        <f>SUM(DN14:DN19)</f>
        <v>0</v>
      </c>
      <c r="DO21" s="15">
        <f>SUM(DO14:DO19)</f>
        <v>0</v>
      </c>
      <c r="DP21" s="15">
        <f>SUM(DP14:DP19)</f>
        <v>3</v>
      </c>
      <c r="DQ21" s="15">
        <f>SUM(DQ14:DQ20)</f>
        <v>4</v>
      </c>
      <c r="DR21" s="15">
        <f>SUM(DR14:DR19)</f>
        <v>0</v>
      </c>
      <c r="DS21" s="15">
        <f>SUM(DS14:DS19)</f>
        <v>0</v>
      </c>
      <c r="DT21" s="15">
        <f>SUM(DT14:DT19)</f>
        <v>3</v>
      </c>
      <c r="DU21" s="15">
        <f>SUM(DU14:DU20)</f>
        <v>4</v>
      </c>
      <c r="DV21" s="15">
        <f>SUM(DV14:DV20)</f>
        <v>7</v>
      </c>
      <c r="DW21" s="15">
        <f t="shared" ref="DW21:ED21" si="3">SUM(DW14:DW19)</f>
        <v>0</v>
      </c>
      <c r="DX21" s="15">
        <f t="shared" si="3"/>
        <v>0</v>
      </c>
      <c r="DY21" s="15">
        <f t="shared" si="3"/>
        <v>3</v>
      </c>
      <c r="DZ21" s="15">
        <f t="shared" si="3"/>
        <v>2</v>
      </c>
      <c r="EA21" s="15">
        <f t="shared" si="3"/>
        <v>1</v>
      </c>
      <c r="EB21" s="15">
        <f t="shared" si="3"/>
        <v>5</v>
      </c>
      <c r="EC21" s="15">
        <f t="shared" si="3"/>
        <v>0</v>
      </c>
      <c r="ED21" s="15">
        <f t="shared" si="3"/>
        <v>0</v>
      </c>
      <c r="EE21" s="15">
        <f>SUM(EE14:EE20)</f>
        <v>5</v>
      </c>
      <c r="EF21" s="15">
        <f>SUM(EF14:EF19)</f>
        <v>1</v>
      </c>
      <c r="EG21" s="15">
        <f>SUM(EG14:EG19)</f>
        <v>0</v>
      </c>
      <c r="EH21" s="15">
        <f>SUM(EH14:EH19)</f>
        <v>3</v>
      </c>
      <c r="EI21" s="15">
        <f>SUM(EI14:EI20)</f>
        <v>4</v>
      </c>
      <c r="EJ21" s="15">
        <f>SUM(EJ14:EJ19)</f>
        <v>0</v>
      </c>
      <c r="EK21" s="15">
        <f>SUM(EK14:EK19)</f>
        <v>3</v>
      </c>
      <c r="EL21" s="15">
        <f>SUM(EL14:EL20)</f>
        <v>4</v>
      </c>
      <c r="EM21" s="15">
        <f>SUM(EM14:EM19)</f>
        <v>0</v>
      </c>
      <c r="EN21" s="15">
        <f>SUM(EN14:EN19)</f>
        <v>0</v>
      </c>
      <c r="EO21" s="15">
        <f>SUM(EO14:EO19)</f>
        <v>3</v>
      </c>
      <c r="EP21" s="15">
        <f>SUM(EP14:EP20)</f>
        <v>4</v>
      </c>
      <c r="EQ21" s="15">
        <f>SUM(EQ14:EQ19)</f>
        <v>3</v>
      </c>
      <c r="ER21" s="15">
        <f>SUM(ER14:ER20)</f>
        <v>4</v>
      </c>
      <c r="ES21" s="15">
        <f>SUM(ES14:ES19)</f>
        <v>0</v>
      </c>
      <c r="ET21" s="15">
        <f>SUM(ET14:ET19)</f>
        <v>0</v>
      </c>
      <c r="EU21" s="15">
        <f>SUM(EU14:EU19)</f>
        <v>3</v>
      </c>
      <c r="EV21" s="15">
        <f>SUM(EV14:EV20)</f>
        <v>4</v>
      </c>
      <c r="EW21" s="15">
        <f>SUM(EW14:EW19)</f>
        <v>3</v>
      </c>
      <c r="EX21" s="15">
        <f>SUM(EX14:EX20)</f>
        <v>4</v>
      </c>
      <c r="EY21" s="15">
        <f>SUM(EY14:EY19)</f>
        <v>0</v>
      </c>
      <c r="EZ21" s="15">
        <f>SUM(EZ14:EZ19)</f>
        <v>0</v>
      </c>
      <c r="FA21" s="15">
        <f>SUM(FA14:FA19)</f>
        <v>3</v>
      </c>
      <c r="FB21" s="15">
        <f>SUM(FB14:FB20)</f>
        <v>4</v>
      </c>
      <c r="FC21" s="15">
        <f>SUM(FC14:FC19)</f>
        <v>3</v>
      </c>
      <c r="FD21" s="15">
        <f>SUM(FD14:FD20)</f>
        <v>4</v>
      </c>
      <c r="FE21" s="15">
        <f>SUM(FE14:FE19)</f>
        <v>0</v>
      </c>
      <c r="FF21" s="15">
        <f>SUM(FF14:FF19)</f>
        <v>3</v>
      </c>
      <c r="FG21" s="15">
        <f>SUM(FG14:FG19)</f>
        <v>0</v>
      </c>
      <c r="FH21" s="15">
        <f>SUM(FH14:FH20)</f>
        <v>4</v>
      </c>
      <c r="FI21" s="15">
        <f>SUM(FI14:FI19)</f>
        <v>3</v>
      </c>
      <c r="FJ21" s="15">
        <f>SUM(FJ14:FJ19)</f>
        <v>0</v>
      </c>
      <c r="FK21" s="15">
        <f>SUM(FK14:FK20)</f>
        <v>4</v>
      </c>
    </row>
    <row r="22" spans="1:207" ht="39" customHeight="1">
      <c r="A22" s="104" t="s">
        <v>701</v>
      </c>
      <c r="B22" s="105"/>
      <c r="C22" s="17">
        <f>C21/7%</f>
        <v>42.857142857142897</v>
      </c>
      <c r="D22" s="17">
        <f t="shared" ref="D22:BO22" si="4">D21/7%</f>
        <v>57.142857142857103</v>
      </c>
      <c r="E22" s="17">
        <f t="shared" si="4"/>
        <v>0</v>
      </c>
      <c r="F22" s="17">
        <f t="shared" si="4"/>
        <v>0</v>
      </c>
      <c r="G22" s="17">
        <f t="shared" si="4"/>
        <v>28.571428571428601</v>
      </c>
      <c r="H22" s="17">
        <f t="shared" si="4"/>
        <v>71.428571428571402</v>
      </c>
      <c r="I22" s="17">
        <f t="shared" si="4"/>
        <v>71.428571428571402</v>
      </c>
      <c r="J22" s="17">
        <f t="shared" si="4"/>
        <v>28.571428571428601</v>
      </c>
      <c r="K22" s="17">
        <f t="shared" si="4"/>
        <v>0</v>
      </c>
      <c r="L22" s="17">
        <f t="shared" si="4"/>
        <v>100</v>
      </c>
      <c r="M22" s="17">
        <f t="shared" si="4"/>
        <v>0</v>
      </c>
      <c r="N22" s="17">
        <f t="shared" si="4"/>
        <v>0</v>
      </c>
      <c r="O22" s="17">
        <f t="shared" si="4"/>
        <v>100</v>
      </c>
      <c r="P22" s="17">
        <f t="shared" si="4"/>
        <v>0</v>
      </c>
      <c r="Q22" s="17">
        <f t="shared" si="4"/>
        <v>0</v>
      </c>
      <c r="R22" s="17">
        <f t="shared" si="4"/>
        <v>0</v>
      </c>
      <c r="S22" s="17">
        <f t="shared" si="4"/>
        <v>42.857142857142897</v>
      </c>
      <c r="T22" s="17">
        <f t="shared" si="4"/>
        <v>57.142857142857103</v>
      </c>
      <c r="U22" s="17">
        <f t="shared" si="4"/>
        <v>42.857142857142897</v>
      </c>
      <c r="V22" s="17">
        <f t="shared" si="4"/>
        <v>57.142857142857103</v>
      </c>
      <c r="W22" s="17">
        <f t="shared" si="4"/>
        <v>0</v>
      </c>
      <c r="X22" s="17">
        <f t="shared" si="4"/>
        <v>42.857142857142897</v>
      </c>
      <c r="Y22" s="17">
        <f t="shared" si="4"/>
        <v>57.142857142857103</v>
      </c>
      <c r="Z22" s="17">
        <f t="shared" si="4"/>
        <v>0</v>
      </c>
      <c r="AA22" s="17">
        <f t="shared" si="4"/>
        <v>42.857142857142897</v>
      </c>
      <c r="AB22" s="17">
        <f t="shared" si="4"/>
        <v>57.142857142857103</v>
      </c>
      <c r="AC22" s="17">
        <f t="shared" si="4"/>
        <v>0</v>
      </c>
      <c r="AD22" s="17">
        <f t="shared" si="4"/>
        <v>57.142857142857103</v>
      </c>
      <c r="AE22" s="17">
        <f t="shared" si="4"/>
        <v>28.571428571428601</v>
      </c>
      <c r="AF22" s="17">
        <f t="shared" si="4"/>
        <v>0</v>
      </c>
      <c r="AG22" s="17">
        <f t="shared" si="4"/>
        <v>57.142857142857103</v>
      </c>
      <c r="AH22" s="17">
        <f t="shared" si="4"/>
        <v>28.571428571428601</v>
      </c>
      <c r="AI22" s="17">
        <f t="shared" si="4"/>
        <v>0</v>
      </c>
      <c r="AJ22" s="17">
        <f t="shared" si="4"/>
        <v>42.857142857142897</v>
      </c>
      <c r="AK22" s="17">
        <f t="shared" si="4"/>
        <v>57.142857142857103</v>
      </c>
      <c r="AL22" s="17">
        <f t="shared" si="4"/>
        <v>0</v>
      </c>
      <c r="AM22" s="17">
        <f t="shared" si="4"/>
        <v>42.857142857142897</v>
      </c>
      <c r="AN22" s="17">
        <f t="shared" si="4"/>
        <v>57.142857142857103</v>
      </c>
      <c r="AO22" s="17">
        <f t="shared" si="4"/>
        <v>0</v>
      </c>
      <c r="AP22" s="17">
        <f t="shared" si="4"/>
        <v>0</v>
      </c>
      <c r="AQ22" s="17">
        <f t="shared" si="4"/>
        <v>57.142857142857103</v>
      </c>
      <c r="AR22" s="17">
        <f t="shared" si="4"/>
        <v>28.571428571428601</v>
      </c>
      <c r="AS22" s="17">
        <f t="shared" si="4"/>
        <v>0</v>
      </c>
      <c r="AT22" s="17">
        <f t="shared" si="4"/>
        <v>42.857142857142897</v>
      </c>
      <c r="AU22" s="17">
        <f t="shared" si="4"/>
        <v>57.142857142857103</v>
      </c>
      <c r="AV22" s="17">
        <f t="shared" si="4"/>
        <v>57.142857142857103</v>
      </c>
      <c r="AW22" s="17">
        <f t="shared" si="4"/>
        <v>42.857142857142897</v>
      </c>
      <c r="AX22" s="17">
        <f t="shared" si="4"/>
        <v>0</v>
      </c>
      <c r="AY22" s="17">
        <f t="shared" si="4"/>
        <v>57.142857142857103</v>
      </c>
      <c r="AZ22" s="17">
        <f t="shared" si="4"/>
        <v>28.571428571428601</v>
      </c>
      <c r="BA22" s="17">
        <f t="shared" si="4"/>
        <v>0</v>
      </c>
      <c r="BB22" s="17">
        <f t="shared" si="4"/>
        <v>42.857142857142897</v>
      </c>
      <c r="BC22" s="17">
        <f t="shared" si="4"/>
        <v>57.142857142857103</v>
      </c>
      <c r="BD22" s="17">
        <f t="shared" si="4"/>
        <v>0</v>
      </c>
      <c r="BE22" s="17">
        <f t="shared" si="4"/>
        <v>0</v>
      </c>
      <c r="BF22" s="17">
        <f t="shared" si="4"/>
        <v>42.857142857142897</v>
      </c>
      <c r="BG22" s="17">
        <f t="shared" si="4"/>
        <v>57.142857142857103</v>
      </c>
      <c r="BH22" s="17">
        <f t="shared" si="4"/>
        <v>0</v>
      </c>
      <c r="BI22" s="17">
        <f t="shared" si="4"/>
        <v>42.857142857142897</v>
      </c>
      <c r="BJ22" s="17">
        <f t="shared" si="4"/>
        <v>57.142857142857103</v>
      </c>
      <c r="BK22" s="17">
        <f t="shared" si="4"/>
        <v>100</v>
      </c>
      <c r="BL22" s="17">
        <f t="shared" si="4"/>
        <v>0</v>
      </c>
      <c r="BM22" s="17">
        <f t="shared" si="4"/>
        <v>0</v>
      </c>
      <c r="BN22" s="17">
        <f t="shared" si="4"/>
        <v>42.857142857142897</v>
      </c>
      <c r="BO22" s="17">
        <f t="shared" si="4"/>
        <v>57.142857142857103</v>
      </c>
      <c r="BP22" s="17">
        <f t="shared" ref="BP22:EA22" si="5">BP21/7%</f>
        <v>0</v>
      </c>
      <c r="BQ22" s="17">
        <f t="shared" si="5"/>
        <v>57.142857142857103</v>
      </c>
      <c r="BR22" s="17">
        <f t="shared" si="5"/>
        <v>28.571428571428601</v>
      </c>
      <c r="BS22" s="17">
        <f t="shared" si="5"/>
        <v>0</v>
      </c>
      <c r="BT22" s="17">
        <f t="shared" si="5"/>
        <v>42.857142857142897</v>
      </c>
      <c r="BU22" s="17">
        <f t="shared" si="5"/>
        <v>57.142857142857103</v>
      </c>
      <c r="BV22" s="17">
        <f t="shared" si="5"/>
        <v>0</v>
      </c>
      <c r="BW22" s="17">
        <f t="shared" si="5"/>
        <v>42.857142857142897</v>
      </c>
      <c r="BX22" s="17">
        <f t="shared" si="5"/>
        <v>57.142857142857103</v>
      </c>
      <c r="BY22" s="17">
        <f t="shared" si="5"/>
        <v>0</v>
      </c>
      <c r="BZ22" s="17">
        <f t="shared" si="5"/>
        <v>100</v>
      </c>
      <c r="CA22" s="17">
        <f t="shared" si="5"/>
        <v>0</v>
      </c>
      <c r="CB22" s="17">
        <f t="shared" si="5"/>
        <v>0</v>
      </c>
      <c r="CC22" s="17">
        <f t="shared" si="5"/>
        <v>100</v>
      </c>
      <c r="CD22" s="17">
        <f t="shared" si="5"/>
        <v>0</v>
      </c>
      <c r="CE22" s="17">
        <f t="shared" si="5"/>
        <v>0</v>
      </c>
      <c r="CF22" s="17">
        <f t="shared" si="5"/>
        <v>42.857142857142897</v>
      </c>
      <c r="CG22" s="17">
        <f t="shared" si="5"/>
        <v>0</v>
      </c>
      <c r="CH22" s="17">
        <f t="shared" si="5"/>
        <v>57.142857142857103</v>
      </c>
      <c r="CI22" s="17">
        <f t="shared" si="5"/>
        <v>42.857142857142897</v>
      </c>
      <c r="CJ22" s="17">
        <f t="shared" si="5"/>
        <v>0</v>
      </c>
      <c r="CK22" s="17">
        <f t="shared" si="5"/>
        <v>57.142857142857103</v>
      </c>
      <c r="CL22" s="17">
        <f t="shared" si="5"/>
        <v>42.857142857142897</v>
      </c>
      <c r="CM22" s="17">
        <f t="shared" si="5"/>
        <v>57.142857142857103</v>
      </c>
      <c r="CN22" s="17">
        <f t="shared" si="5"/>
        <v>0</v>
      </c>
      <c r="CO22" s="17">
        <f t="shared" si="5"/>
        <v>42.857142857142897</v>
      </c>
      <c r="CP22" s="17">
        <f t="shared" si="5"/>
        <v>57.142857142857103</v>
      </c>
      <c r="CQ22" s="17">
        <f t="shared" si="5"/>
        <v>0</v>
      </c>
      <c r="CR22" s="17">
        <f t="shared" si="5"/>
        <v>0</v>
      </c>
      <c r="CS22" s="17">
        <f t="shared" si="5"/>
        <v>100</v>
      </c>
      <c r="CT22" s="17">
        <f t="shared" si="5"/>
        <v>0</v>
      </c>
      <c r="CU22" s="17">
        <f t="shared" si="5"/>
        <v>0</v>
      </c>
      <c r="CV22" s="17">
        <f t="shared" si="5"/>
        <v>57.142857142857103</v>
      </c>
      <c r="CW22" s="17">
        <f t="shared" si="5"/>
        <v>42.857142857142897</v>
      </c>
      <c r="CX22" s="17">
        <f t="shared" si="5"/>
        <v>0</v>
      </c>
      <c r="CY22" s="17">
        <f t="shared" si="5"/>
        <v>57.142857142857103</v>
      </c>
      <c r="CZ22" s="17">
        <f t="shared" si="5"/>
        <v>42.857142857142897</v>
      </c>
      <c r="DA22" s="17">
        <f t="shared" si="5"/>
        <v>42.857142857142897</v>
      </c>
      <c r="DB22" s="17">
        <f t="shared" si="5"/>
        <v>28.571428571428601</v>
      </c>
      <c r="DC22" s="17">
        <f t="shared" si="5"/>
        <v>14.285714285714301</v>
      </c>
      <c r="DD22" s="17">
        <f t="shared" si="5"/>
        <v>42.857142857142897</v>
      </c>
      <c r="DE22" s="17">
        <f t="shared" si="5"/>
        <v>57.142857142857103</v>
      </c>
      <c r="DF22" s="17">
        <f t="shared" si="5"/>
        <v>0</v>
      </c>
      <c r="DG22" s="17">
        <f t="shared" si="5"/>
        <v>42.857142857142897</v>
      </c>
      <c r="DH22" s="17">
        <f t="shared" si="5"/>
        <v>0</v>
      </c>
      <c r="DI22" s="17">
        <f t="shared" si="5"/>
        <v>57.142857142857103</v>
      </c>
      <c r="DJ22" s="17">
        <f t="shared" si="5"/>
        <v>42.857142857142897</v>
      </c>
      <c r="DK22" s="17">
        <f t="shared" si="5"/>
        <v>0</v>
      </c>
      <c r="DL22" s="17">
        <f t="shared" si="5"/>
        <v>57.142857142857103</v>
      </c>
      <c r="DM22" s="17">
        <f t="shared" si="5"/>
        <v>100</v>
      </c>
      <c r="DN22" s="17">
        <f t="shared" si="5"/>
        <v>0</v>
      </c>
      <c r="DO22" s="17">
        <f t="shared" si="5"/>
        <v>0</v>
      </c>
      <c r="DP22" s="17">
        <f t="shared" si="5"/>
        <v>42.857142857142897</v>
      </c>
      <c r="DQ22" s="17">
        <f t="shared" si="5"/>
        <v>57.142857142857103</v>
      </c>
      <c r="DR22" s="17">
        <f t="shared" si="5"/>
        <v>0</v>
      </c>
      <c r="DS22" s="17">
        <f t="shared" si="5"/>
        <v>0</v>
      </c>
      <c r="DT22" s="17">
        <f t="shared" si="5"/>
        <v>42.857142857142897</v>
      </c>
      <c r="DU22" s="17">
        <f t="shared" si="5"/>
        <v>57.142857142857103</v>
      </c>
      <c r="DV22" s="17">
        <f t="shared" si="5"/>
        <v>100</v>
      </c>
      <c r="DW22" s="17">
        <f t="shared" si="5"/>
        <v>0</v>
      </c>
      <c r="DX22" s="17">
        <f t="shared" si="5"/>
        <v>0</v>
      </c>
      <c r="DY22" s="17">
        <f t="shared" si="5"/>
        <v>42.857142857142897</v>
      </c>
      <c r="DZ22" s="17">
        <f t="shared" si="5"/>
        <v>28.571428571428601</v>
      </c>
      <c r="EA22" s="17">
        <f t="shared" si="5"/>
        <v>14.285714285714301</v>
      </c>
      <c r="EB22" s="17">
        <f t="shared" ref="EB22:FK22" si="6">EB21/7%</f>
        <v>71.428571428571402</v>
      </c>
      <c r="EC22" s="17">
        <f t="shared" si="6"/>
        <v>0</v>
      </c>
      <c r="ED22" s="17">
        <f t="shared" si="6"/>
        <v>0</v>
      </c>
      <c r="EE22" s="17">
        <f t="shared" si="6"/>
        <v>71.428571428571402</v>
      </c>
      <c r="EF22" s="17">
        <f t="shared" si="6"/>
        <v>14.285714285714301</v>
      </c>
      <c r="EG22" s="17">
        <f t="shared" si="6"/>
        <v>0</v>
      </c>
      <c r="EH22" s="17">
        <f t="shared" si="6"/>
        <v>42.857142857142897</v>
      </c>
      <c r="EI22" s="17">
        <f t="shared" si="6"/>
        <v>57.142857142857103</v>
      </c>
      <c r="EJ22" s="17">
        <f t="shared" si="6"/>
        <v>0</v>
      </c>
      <c r="EK22" s="17">
        <f t="shared" si="6"/>
        <v>42.857142857142897</v>
      </c>
      <c r="EL22" s="17">
        <f t="shared" si="6"/>
        <v>57.142857142857103</v>
      </c>
      <c r="EM22" s="17">
        <f t="shared" si="6"/>
        <v>0</v>
      </c>
      <c r="EN22" s="17">
        <f t="shared" si="6"/>
        <v>0</v>
      </c>
      <c r="EO22" s="17">
        <f t="shared" si="6"/>
        <v>42.857142857142897</v>
      </c>
      <c r="EP22" s="17">
        <f t="shared" si="6"/>
        <v>57.142857142857103</v>
      </c>
      <c r="EQ22" s="17">
        <f t="shared" si="6"/>
        <v>42.857142857142897</v>
      </c>
      <c r="ER22" s="17">
        <f t="shared" si="6"/>
        <v>57.142857142857103</v>
      </c>
      <c r="ES22" s="17">
        <f t="shared" si="6"/>
        <v>0</v>
      </c>
      <c r="ET22" s="17">
        <f t="shared" si="6"/>
        <v>0</v>
      </c>
      <c r="EU22" s="17">
        <f t="shared" si="6"/>
        <v>42.857142857142897</v>
      </c>
      <c r="EV22" s="17">
        <f t="shared" si="6"/>
        <v>57.142857142857103</v>
      </c>
      <c r="EW22" s="17">
        <f t="shared" si="6"/>
        <v>42.857142857142897</v>
      </c>
      <c r="EX22" s="17">
        <f t="shared" si="6"/>
        <v>57.142857142857103</v>
      </c>
      <c r="EY22" s="17">
        <f t="shared" si="6"/>
        <v>0</v>
      </c>
      <c r="EZ22" s="17">
        <f t="shared" si="6"/>
        <v>0</v>
      </c>
      <c r="FA22" s="17">
        <f t="shared" si="6"/>
        <v>42.857142857142897</v>
      </c>
      <c r="FB22" s="17">
        <f t="shared" si="6"/>
        <v>57.142857142857103</v>
      </c>
      <c r="FC22" s="17">
        <f t="shared" si="6"/>
        <v>42.857142857142897</v>
      </c>
      <c r="FD22" s="17">
        <f t="shared" si="6"/>
        <v>57.142857142857103</v>
      </c>
      <c r="FE22" s="17">
        <f t="shared" si="6"/>
        <v>0</v>
      </c>
      <c r="FF22" s="17">
        <f t="shared" si="6"/>
        <v>42.857142857142897</v>
      </c>
      <c r="FG22" s="17">
        <f t="shared" si="6"/>
        <v>0</v>
      </c>
      <c r="FH22" s="17">
        <f t="shared" si="6"/>
        <v>57.142857142857103</v>
      </c>
      <c r="FI22" s="17">
        <f t="shared" si="6"/>
        <v>42.857142857142897</v>
      </c>
      <c r="FJ22" s="17">
        <f t="shared" si="6"/>
        <v>0</v>
      </c>
      <c r="FK22" s="17">
        <f t="shared" si="6"/>
        <v>57.142857142857103</v>
      </c>
    </row>
    <row r="24" spans="1:207">
      <c r="B24" s="18" t="s">
        <v>214</v>
      </c>
    </row>
    <row r="25" spans="1:207">
      <c r="B25" t="s">
        <v>215</v>
      </c>
      <c r="C25" t="s">
        <v>702</v>
      </c>
      <c r="D25" s="19">
        <f>(C22+F22+I22+L22+O22)/5</f>
        <v>62.857142857142897</v>
      </c>
      <c r="E25" s="20">
        <f>D25/100*7</f>
        <v>4.4000000000000004</v>
      </c>
    </row>
    <row r="26" spans="1:207">
      <c r="B26" t="s">
        <v>217</v>
      </c>
      <c r="C26" t="s">
        <v>702</v>
      </c>
      <c r="D26" s="19">
        <f>(D22+G22+J22+M22+P22)/5</f>
        <v>22.8571428571429</v>
      </c>
      <c r="E26" s="20">
        <f t="shared" ref="E26:E27" si="7">D26/100*7</f>
        <v>1.6</v>
      </c>
    </row>
    <row r="27" spans="1:207">
      <c r="B27" t="s">
        <v>218</v>
      </c>
      <c r="C27" t="s">
        <v>702</v>
      </c>
      <c r="D27" s="19">
        <f>(E22+H22+K22+N22+Q22)/5</f>
        <v>14.285714285714301</v>
      </c>
      <c r="E27" s="20">
        <f t="shared" si="7"/>
        <v>1</v>
      </c>
    </row>
    <row r="28" spans="1:207">
      <c r="D28" s="21">
        <f>SUM(D25:D27)</f>
        <v>100</v>
      </c>
      <c r="E28" s="21">
        <f>SUM(E25:E27)</f>
        <v>7</v>
      </c>
    </row>
    <row r="29" spans="1:207">
      <c r="B29" t="s">
        <v>215</v>
      </c>
      <c r="C29" t="s">
        <v>703</v>
      </c>
      <c r="D29" s="19">
        <f>(R22+U22+X22+AA22+AD22+AG22+AJ22+AM22+AP22+AS22+AV22+AY22+BB22+BE22+BH22)/15</f>
        <v>32.380952380952401</v>
      </c>
      <c r="E29">
        <f>D29/100*7</f>
        <v>2.2666666666666702</v>
      </c>
    </row>
    <row r="30" spans="1:207">
      <c r="B30" t="s">
        <v>217</v>
      </c>
      <c r="C30" t="s">
        <v>703</v>
      </c>
      <c r="D30" s="19">
        <f>(S22+V22+Y22+AB22+AE22+AH22+AK22+AN22+AQ22+AT22+AW22+AZ22+BC22+BF22+BI22)/15</f>
        <v>46.6666666666667</v>
      </c>
      <c r="E30">
        <f t="shared" ref="E30:E31" si="8">D30/100*7</f>
        <v>3.2666666666666702</v>
      </c>
    </row>
    <row r="31" spans="1:207">
      <c r="B31" t="s">
        <v>218</v>
      </c>
      <c r="C31" t="s">
        <v>703</v>
      </c>
      <c r="D31" s="19">
        <f>(T22+W22+Z22+AC22+AF22+AI22+AL22+AO22+AR22+AU22+AX22+BA22+BD22+BG22+BJ22)/15</f>
        <v>17.1428571428571</v>
      </c>
      <c r="E31">
        <f t="shared" si="8"/>
        <v>1.2</v>
      </c>
    </row>
    <row r="32" spans="1:207">
      <c r="D32" s="31">
        <f>SUM(D29:D31)</f>
        <v>96.190476190476204</v>
      </c>
      <c r="E32" s="31">
        <f>SUM(E29:E31)</f>
        <v>6.7333333333333298</v>
      </c>
    </row>
    <row r="33" spans="2:5">
      <c r="B33" t="s">
        <v>215</v>
      </c>
      <c r="C33" t="s">
        <v>704</v>
      </c>
      <c r="D33" s="19">
        <f>(BK22+BN22+BQ22+BT22+BW22)/5</f>
        <v>57.142857142857103</v>
      </c>
      <c r="E33">
        <f>D33/100*7</f>
        <v>4</v>
      </c>
    </row>
    <row r="34" spans="2:5">
      <c r="B34" t="s">
        <v>217</v>
      </c>
      <c r="C34" t="s">
        <v>704</v>
      </c>
      <c r="D34" s="19">
        <f>(BL22+BO22+BR22+BU22+BX22)/5</f>
        <v>40</v>
      </c>
      <c r="E34">
        <f t="shared" ref="E34:E35" si="9">D34/100*7</f>
        <v>2.8</v>
      </c>
    </row>
    <row r="35" spans="2:5">
      <c r="B35" t="s">
        <v>218</v>
      </c>
      <c r="C35" t="s">
        <v>704</v>
      </c>
      <c r="D35" s="19">
        <f>(BM22+BP22+BS22+BV22+BY22)/5</f>
        <v>0</v>
      </c>
      <c r="E35">
        <f t="shared" si="9"/>
        <v>0</v>
      </c>
    </row>
    <row r="36" spans="2:5">
      <c r="D36" s="31">
        <f>SUM(D33:D35)</f>
        <v>97.142857142857096</v>
      </c>
      <c r="E36" s="31">
        <f>SUM(E33:E35)</f>
        <v>6.8</v>
      </c>
    </row>
    <row r="37" spans="2:5">
      <c r="B37" t="s">
        <v>215</v>
      </c>
      <c r="C37" t="s">
        <v>705</v>
      </c>
      <c r="D37" s="19">
        <f>(BZ22+CC22+CF22+CI22+CL22+CO22+CR22+CU22+CX22+DA22+DD22+DG22+DJ22+DM22+DP22+DS22+DV22+DY22+EB22+EE22+EH22+EK22+EN22+EQ22+ET22)/25</f>
        <v>44</v>
      </c>
      <c r="E37">
        <f>D37/100*7</f>
        <v>3.08</v>
      </c>
    </row>
    <row r="38" spans="2:5">
      <c r="B38" t="s">
        <v>217</v>
      </c>
      <c r="C38" t="s">
        <v>705</v>
      </c>
      <c r="D38" s="19">
        <f>(CA22+CD22+CG22+CJ22+CM22+CP22+CS22+CV22+CY22+DB22+DE22+DH22+DK22+DN22+DQ22+DT22+DW22+DZ22+EC22+EF22+EI22+EL22+EO22+ER22+EU22)/25</f>
        <v>32.571428571428598</v>
      </c>
      <c r="E38">
        <f t="shared" ref="E38:E39" si="10">D38/100*7</f>
        <v>2.2799999999999998</v>
      </c>
    </row>
    <row r="39" spans="2:5">
      <c r="B39" t="s">
        <v>218</v>
      </c>
      <c r="C39" t="s">
        <v>705</v>
      </c>
      <c r="D39" s="19">
        <f>(CB22+CE22+CH22+CK22+CN22+CQ22+CT22+CW22+CZ22+DC22+DF22+DI22+DL22+DO22+DR22+DU22+DX22+EA22+ED22+EG22+EJ22+EM22+EP22+ES22+EV22)/25</f>
        <v>20.571428571428601</v>
      </c>
      <c r="E39">
        <f t="shared" si="10"/>
        <v>1.44</v>
      </c>
    </row>
    <row r="40" spans="2:5">
      <c r="D40" s="31">
        <f>SUM(D37:D39)</f>
        <v>97.142857142857096</v>
      </c>
      <c r="E40" s="31">
        <f>SUM(E37:E39)</f>
        <v>6.8</v>
      </c>
    </row>
    <row r="41" spans="2:5">
      <c r="B41" t="s">
        <v>215</v>
      </c>
      <c r="C41" t="s">
        <v>706</v>
      </c>
      <c r="D41" s="19">
        <f>(EW22+EZ22+FC22+FF22+FI22)/5</f>
        <v>34.285714285714299</v>
      </c>
      <c r="E41">
        <f>D41/100*7</f>
        <v>2.4</v>
      </c>
    </row>
    <row r="42" spans="2:5">
      <c r="B42" t="s">
        <v>217</v>
      </c>
      <c r="C42" t="s">
        <v>706</v>
      </c>
      <c r="D42" s="19">
        <f>(EX22+FA22+FD22+FG22+FJ22)/5</f>
        <v>31.428571428571399</v>
      </c>
      <c r="E42">
        <f t="shared" ref="E42:E43" si="11">D42/100*7</f>
        <v>2.2000000000000002</v>
      </c>
    </row>
    <row r="43" spans="2:5">
      <c r="B43" t="s">
        <v>218</v>
      </c>
      <c r="C43" t="s">
        <v>706</v>
      </c>
      <c r="D43" s="19">
        <f>(EY22+FB22+FE22+FH22+FK22)/5</f>
        <v>34.285714285714299</v>
      </c>
      <c r="E43">
        <f t="shared" si="11"/>
        <v>2.4</v>
      </c>
    </row>
    <row r="44" spans="2:5">
      <c r="D44" s="31">
        <f>SUM(D41:D43)</f>
        <v>100</v>
      </c>
      <c r="E44" s="31">
        <f>SUM(E41:E43)</f>
        <v>7</v>
      </c>
    </row>
  </sheetData>
  <mergeCells count="131">
    <mergeCell ref="EW12:EY12"/>
    <mergeCell ref="EZ12:FB12"/>
    <mergeCell ref="FC12:FE12"/>
    <mergeCell ref="FF12:FH12"/>
    <mergeCell ref="FI12:FK12"/>
    <mergeCell ref="A21:B21"/>
    <mergeCell ref="A22:B22"/>
    <mergeCell ref="A4:A13"/>
    <mergeCell ref="B4:B13"/>
    <mergeCell ref="C5:Q10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FI11:FK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B2:S2"/>
    <mergeCell ref="C4:Q4"/>
    <mergeCell ref="R4:BJ4"/>
    <mergeCell ref="BK4:BY4"/>
    <mergeCell ref="BZ4:EV4"/>
    <mergeCell ref="EW4:FK4"/>
    <mergeCell ref="R5:AF5"/>
    <mergeCell ref="AG5:AU5"/>
    <mergeCell ref="AV5:BJ5"/>
    <mergeCell ref="BK5:BY5"/>
    <mergeCell ref="BZ5:CN5"/>
    <mergeCell ref="CO5:DC5"/>
    <mergeCell ref="DD5:DR5"/>
    <mergeCell ref="DS5:EG5"/>
    <mergeCell ref="EH5:EV5"/>
    <mergeCell ref="EW5:FK5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GR44"/>
  <sheetViews>
    <sheetView tabSelected="1" workbookViewId="0">
      <selection activeCell="M26" sqref="M26"/>
    </sheetView>
  </sheetViews>
  <sheetFormatPr defaultColWidth="9" defaultRowHeight="15"/>
  <cols>
    <col min="2" max="2" width="26.7109375" customWidth="1"/>
    <col min="5" max="5" width="12.85546875"/>
    <col min="47" max="47" width="9.140625" customWidth="1"/>
  </cols>
  <sheetData>
    <row r="1" spans="1:200" ht="15.75">
      <c r="A1" s="1" t="s">
        <v>223</v>
      </c>
      <c r="B1" s="134" t="s">
        <v>1030</v>
      </c>
      <c r="C1" s="3"/>
      <c r="D1" s="3"/>
      <c r="E1" s="3"/>
      <c r="F1" s="3"/>
      <c r="G1" s="3"/>
      <c r="H1" s="3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00" ht="15.75">
      <c r="A2" s="5" t="s">
        <v>707</v>
      </c>
      <c r="B2" s="4"/>
      <c r="C2" s="4"/>
      <c r="D2" s="4"/>
      <c r="E2" s="4"/>
      <c r="F2" s="4"/>
      <c r="G2" s="26"/>
      <c r="H2" s="26"/>
      <c r="I2" s="6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00" ht="15.75">
      <c r="A3" s="5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00" ht="15.75" customHeight="1">
      <c r="A4" s="106" t="s">
        <v>3</v>
      </c>
      <c r="B4" s="106" t="s">
        <v>4</v>
      </c>
      <c r="C4" s="117" t="s">
        <v>708</v>
      </c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69" t="s">
        <v>6</v>
      </c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 t="s">
        <v>7</v>
      </c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131" t="s">
        <v>226</v>
      </c>
      <c r="CP4" s="131"/>
      <c r="CQ4" s="131"/>
      <c r="CR4" s="131"/>
      <c r="CS4" s="131"/>
      <c r="CT4" s="131"/>
      <c r="CU4" s="131"/>
      <c r="CV4" s="131"/>
      <c r="CW4" s="131"/>
      <c r="CX4" s="131"/>
      <c r="CY4" s="131"/>
      <c r="CZ4" s="131"/>
      <c r="DA4" s="131"/>
      <c r="DB4" s="131"/>
      <c r="DC4" s="131"/>
      <c r="DD4" s="131"/>
      <c r="DE4" s="131"/>
      <c r="DF4" s="131"/>
      <c r="DG4" s="131"/>
      <c r="DH4" s="131"/>
      <c r="DI4" s="131"/>
      <c r="DJ4" s="131"/>
      <c r="DK4" s="131"/>
      <c r="DL4" s="131"/>
      <c r="DM4" s="131"/>
      <c r="DN4" s="131"/>
      <c r="DO4" s="131"/>
      <c r="DP4" s="131"/>
      <c r="DQ4" s="131"/>
      <c r="DR4" s="131"/>
      <c r="DS4" s="131"/>
      <c r="DT4" s="131"/>
      <c r="DU4" s="131"/>
      <c r="DV4" s="131"/>
      <c r="DW4" s="131"/>
      <c r="DX4" s="131"/>
      <c r="DY4" s="131"/>
      <c r="DZ4" s="131"/>
      <c r="EA4" s="131"/>
      <c r="EB4" s="131"/>
      <c r="EC4" s="131"/>
      <c r="ED4" s="131"/>
      <c r="EE4" s="131"/>
      <c r="EF4" s="131"/>
      <c r="EG4" s="131"/>
      <c r="EH4" s="131"/>
      <c r="EI4" s="131"/>
      <c r="EJ4" s="131"/>
      <c r="EK4" s="131"/>
      <c r="EL4" s="131"/>
      <c r="EM4" s="131"/>
      <c r="EN4" s="131"/>
      <c r="EO4" s="131"/>
      <c r="EP4" s="131"/>
      <c r="EQ4" s="131"/>
      <c r="ER4" s="131"/>
      <c r="ES4" s="131"/>
      <c r="ET4" s="131"/>
      <c r="EU4" s="131"/>
      <c r="EV4" s="131"/>
      <c r="EW4" s="131"/>
      <c r="EX4" s="131"/>
      <c r="EY4" s="131"/>
      <c r="EZ4" s="131"/>
      <c r="FA4" s="131"/>
      <c r="FB4" s="131"/>
      <c r="FC4" s="131"/>
      <c r="FD4" s="131"/>
      <c r="FE4" s="131"/>
      <c r="FF4" s="131"/>
      <c r="FG4" s="131"/>
      <c r="FH4" s="131"/>
      <c r="FI4" s="131"/>
      <c r="FJ4" s="131"/>
      <c r="FK4" s="131"/>
      <c r="FL4" s="131"/>
      <c r="FM4" s="131"/>
      <c r="FN4" s="131"/>
      <c r="FO4" s="131"/>
      <c r="FP4" s="131"/>
      <c r="FQ4" s="131"/>
      <c r="FR4" s="131"/>
      <c r="FS4" s="131"/>
      <c r="FT4" s="131"/>
      <c r="FU4" s="131"/>
      <c r="FV4" s="131"/>
      <c r="FW4" s="131"/>
      <c r="FX4" s="131"/>
      <c r="FY4" s="131"/>
      <c r="FZ4" s="131"/>
      <c r="GA4" s="111" t="s">
        <v>709</v>
      </c>
      <c r="GB4" s="111"/>
      <c r="GC4" s="111"/>
      <c r="GD4" s="111"/>
      <c r="GE4" s="111"/>
      <c r="GF4" s="111"/>
      <c r="GG4" s="111"/>
      <c r="GH4" s="111"/>
      <c r="GI4" s="111"/>
      <c r="GJ4" s="111"/>
      <c r="GK4" s="111"/>
      <c r="GL4" s="111"/>
      <c r="GM4" s="111"/>
      <c r="GN4" s="111"/>
      <c r="GO4" s="111"/>
      <c r="GP4" s="111"/>
      <c r="GQ4" s="111"/>
      <c r="GR4" s="111"/>
    </row>
    <row r="5" spans="1:200" ht="13.5" customHeight="1">
      <c r="A5" s="106"/>
      <c r="B5" s="106"/>
      <c r="C5" s="112" t="s">
        <v>10</v>
      </c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 t="s">
        <v>11</v>
      </c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82" t="s">
        <v>12</v>
      </c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 t="s">
        <v>430</v>
      </c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112" t="s">
        <v>431</v>
      </c>
      <c r="BX5" s="112"/>
      <c r="BY5" s="112"/>
      <c r="BZ5" s="112"/>
      <c r="CA5" s="112"/>
      <c r="CB5" s="112"/>
      <c r="CC5" s="112"/>
      <c r="CD5" s="112"/>
      <c r="CE5" s="112"/>
      <c r="CF5" s="112"/>
      <c r="CG5" s="112"/>
      <c r="CH5" s="112"/>
      <c r="CI5" s="112"/>
      <c r="CJ5" s="112"/>
      <c r="CK5" s="112"/>
      <c r="CL5" s="112"/>
      <c r="CM5" s="112"/>
      <c r="CN5" s="112"/>
      <c r="CO5" s="112" t="s">
        <v>228</v>
      </c>
      <c r="CP5" s="112"/>
      <c r="CQ5" s="112"/>
      <c r="CR5" s="112"/>
      <c r="CS5" s="112"/>
      <c r="CT5" s="112"/>
      <c r="CU5" s="112"/>
      <c r="CV5" s="112"/>
      <c r="CW5" s="112"/>
      <c r="CX5" s="112"/>
      <c r="CY5" s="112"/>
      <c r="CZ5" s="112"/>
      <c r="DA5" s="112"/>
      <c r="DB5" s="112"/>
      <c r="DC5" s="112"/>
      <c r="DD5" s="112"/>
      <c r="DE5" s="112"/>
      <c r="DF5" s="112"/>
      <c r="DG5" s="113" t="s">
        <v>14</v>
      </c>
      <c r="DH5" s="113"/>
      <c r="DI5" s="113"/>
      <c r="DJ5" s="113"/>
      <c r="DK5" s="113"/>
      <c r="DL5" s="113"/>
      <c r="DM5" s="113"/>
      <c r="DN5" s="113"/>
      <c r="DO5" s="113"/>
      <c r="DP5" s="113"/>
      <c r="DQ5" s="113"/>
      <c r="DR5" s="113"/>
      <c r="DS5" s="113"/>
      <c r="DT5" s="113"/>
      <c r="DU5" s="113"/>
      <c r="DV5" s="113"/>
      <c r="DW5" s="113"/>
      <c r="DX5" s="113"/>
      <c r="DY5" s="113" t="s">
        <v>229</v>
      </c>
      <c r="DZ5" s="113"/>
      <c r="EA5" s="113"/>
      <c r="EB5" s="113"/>
      <c r="EC5" s="113"/>
      <c r="ED5" s="113"/>
      <c r="EE5" s="113"/>
      <c r="EF5" s="113"/>
      <c r="EG5" s="113"/>
      <c r="EH5" s="113"/>
      <c r="EI5" s="113"/>
      <c r="EJ5" s="113"/>
      <c r="EK5" s="113"/>
      <c r="EL5" s="113"/>
      <c r="EM5" s="113"/>
      <c r="EN5" s="113"/>
      <c r="EO5" s="113"/>
      <c r="EP5" s="113"/>
      <c r="EQ5" s="132" t="s">
        <v>230</v>
      </c>
      <c r="ER5" s="132"/>
      <c r="ES5" s="132"/>
      <c r="ET5" s="132"/>
      <c r="EU5" s="132"/>
      <c r="EV5" s="132"/>
      <c r="EW5" s="132"/>
      <c r="EX5" s="132"/>
      <c r="EY5" s="132"/>
      <c r="EZ5" s="132"/>
      <c r="FA5" s="132"/>
      <c r="FB5" s="132"/>
      <c r="FC5" s="132"/>
      <c r="FD5" s="132"/>
      <c r="FE5" s="132"/>
      <c r="FF5" s="132"/>
      <c r="FG5" s="132"/>
      <c r="FH5" s="132"/>
      <c r="FI5" s="113" t="s">
        <v>15</v>
      </c>
      <c r="FJ5" s="113"/>
      <c r="FK5" s="113"/>
      <c r="FL5" s="113"/>
      <c r="FM5" s="113"/>
      <c r="FN5" s="113"/>
      <c r="FO5" s="113"/>
      <c r="FP5" s="113"/>
      <c r="FQ5" s="113"/>
      <c r="FR5" s="113"/>
      <c r="FS5" s="113"/>
      <c r="FT5" s="113"/>
      <c r="FU5" s="113"/>
      <c r="FV5" s="113"/>
      <c r="FW5" s="113"/>
      <c r="FX5" s="113"/>
      <c r="FY5" s="113"/>
      <c r="FZ5" s="113"/>
      <c r="GA5" s="82" t="s">
        <v>16</v>
      </c>
      <c r="GB5" s="82"/>
      <c r="GC5" s="82"/>
      <c r="GD5" s="82"/>
      <c r="GE5" s="82"/>
      <c r="GF5" s="82"/>
      <c r="GG5" s="82"/>
      <c r="GH5" s="82"/>
      <c r="GI5" s="82"/>
      <c r="GJ5" s="82"/>
      <c r="GK5" s="82"/>
      <c r="GL5" s="82"/>
      <c r="GM5" s="82"/>
      <c r="GN5" s="82"/>
      <c r="GO5" s="82"/>
      <c r="GP5" s="82"/>
      <c r="GQ5" s="82"/>
      <c r="GR5" s="82"/>
    </row>
    <row r="6" spans="1:200" ht="15.75" hidden="1">
      <c r="A6" s="106"/>
      <c r="B6" s="106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7"/>
      <c r="V6" s="7"/>
      <c r="W6" s="7"/>
      <c r="X6" s="7"/>
      <c r="Y6" s="7"/>
      <c r="Z6" s="7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</row>
    <row r="7" spans="1:200" ht="15.75" hidden="1">
      <c r="A7" s="106"/>
      <c r="B7" s="106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7"/>
      <c r="V7" s="7"/>
      <c r="W7" s="7"/>
      <c r="X7" s="7"/>
      <c r="Y7" s="7"/>
      <c r="Z7" s="7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</row>
    <row r="8" spans="1:200" ht="15.75" hidden="1">
      <c r="A8" s="106"/>
      <c r="B8" s="106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7"/>
      <c r="V8" s="7"/>
      <c r="W8" s="7"/>
      <c r="X8" s="7"/>
      <c r="Y8" s="7"/>
      <c r="Z8" s="7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</row>
    <row r="9" spans="1:200" ht="15.75" hidden="1">
      <c r="A9" s="106"/>
      <c r="B9" s="106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7"/>
      <c r="V9" s="7"/>
      <c r="W9" s="7"/>
      <c r="X9" s="7"/>
      <c r="Y9" s="7"/>
      <c r="Z9" s="7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</row>
    <row r="10" spans="1:200" ht="15.75" hidden="1">
      <c r="A10" s="106"/>
      <c r="B10" s="106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7"/>
      <c r="V10" s="7"/>
      <c r="W10" s="7"/>
      <c r="X10" s="7"/>
      <c r="Y10" s="7"/>
      <c r="Z10" s="7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</row>
    <row r="11" spans="1:200" ht="15.75">
      <c r="A11" s="106"/>
      <c r="B11" s="106"/>
      <c r="C11" s="112" t="s">
        <v>710</v>
      </c>
      <c r="D11" s="112" t="s">
        <v>20</v>
      </c>
      <c r="E11" s="112" t="s">
        <v>21</v>
      </c>
      <c r="F11" s="112" t="s">
        <v>711</v>
      </c>
      <c r="G11" s="112" t="s">
        <v>26</v>
      </c>
      <c r="H11" s="112" t="s">
        <v>27</v>
      </c>
      <c r="I11" s="112" t="s">
        <v>712</v>
      </c>
      <c r="J11" s="112" t="s">
        <v>26</v>
      </c>
      <c r="K11" s="112" t="s">
        <v>27</v>
      </c>
      <c r="L11" s="112" t="s">
        <v>713</v>
      </c>
      <c r="M11" s="112" t="s">
        <v>31</v>
      </c>
      <c r="N11" s="112" t="s">
        <v>20</v>
      </c>
      <c r="O11" s="112" t="s">
        <v>714</v>
      </c>
      <c r="P11" s="112"/>
      <c r="Q11" s="112"/>
      <c r="R11" s="112" t="s">
        <v>715</v>
      </c>
      <c r="S11" s="112"/>
      <c r="T11" s="112"/>
      <c r="U11" s="112" t="s">
        <v>716</v>
      </c>
      <c r="V11" s="112"/>
      <c r="W11" s="112"/>
      <c r="X11" s="112" t="s">
        <v>717</v>
      </c>
      <c r="Y11" s="112"/>
      <c r="Z11" s="112"/>
      <c r="AA11" s="82" t="s">
        <v>718</v>
      </c>
      <c r="AB11" s="82"/>
      <c r="AC11" s="82"/>
      <c r="AD11" s="82" t="s">
        <v>719</v>
      </c>
      <c r="AE11" s="82"/>
      <c r="AF11" s="82"/>
      <c r="AG11" s="112" t="s">
        <v>720</v>
      </c>
      <c r="AH11" s="112"/>
      <c r="AI11" s="112"/>
      <c r="AJ11" s="82" t="s">
        <v>721</v>
      </c>
      <c r="AK11" s="82"/>
      <c r="AL11" s="82"/>
      <c r="AM11" s="112" t="s">
        <v>722</v>
      </c>
      <c r="AN11" s="112"/>
      <c r="AO11" s="112"/>
      <c r="AP11" s="112" t="s">
        <v>723</v>
      </c>
      <c r="AQ11" s="112"/>
      <c r="AR11" s="112"/>
      <c r="AS11" s="112" t="s">
        <v>724</v>
      </c>
      <c r="AT11" s="112"/>
      <c r="AU11" s="112"/>
      <c r="AV11" s="82" t="s">
        <v>725</v>
      </c>
      <c r="AW11" s="82"/>
      <c r="AX11" s="82"/>
      <c r="AY11" s="82" t="s">
        <v>726</v>
      </c>
      <c r="AZ11" s="82"/>
      <c r="BA11" s="82"/>
      <c r="BB11" s="82" t="s">
        <v>727</v>
      </c>
      <c r="BC11" s="82"/>
      <c r="BD11" s="82"/>
      <c r="BE11" s="82" t="s">
        <v>728</v>
      </c>
      <c r="BF11" s="82"/>
      <c r="BG11" s="82"/>
      <c r="BH11" s="82" t="s">
        <v>729</v>
      </c>
      <c r="BI11" s="82"/>
      <c r="BJ11" s="82"/>
      <c r="BK11" s="82" t="s">
        <v>730</v>
      </c>
      <c r="BL11" s="82"/>
      <c r="BM11" s="82"/>
      <c r="BN11" s="82" t="s">
        <v>731</v>
      </c>
      <c r="BO11" s="82"/>
      <c r="BP11" s="82"/>
      <c r="BQ11" s="82" t="s">
        <v>732</v>
      </c>
      <c r="BR11" s="82"/>
      <c r="BS11" s="82"/>
      <c r="BT11" s="82" t="s">
        <v>733</v>
      </c>
      <c r="BU11" s="82"/>
      <c r="BV11" s="82"/>
      <c r="BW11" s="82" t="s">
        <v>734</v>
      </c>
      <c r="BX11" s="82"/>
      <c r="BY11" s="82"/>
      <c r="BZ11" s="82" t="s">
        <v>735</v>
      </c>
      <c r="CA11" s="82"/>
      <c r="CB11" s="82"/>
      <c r="CC11" s="82" t="s">
        <v>736</v>
      </c>
      <c r="CD11" s="82"/>
      <c r="CE11" s="82"/>
      <c r="CF11" s="82" t="s">
        <v>737</v>
      </c>
      <c r="CG11" s="82"/>
      <c r="CH11" s="82"/>
      <c r="CI11" s="82" t="s">
        <v>738</v>
      </c>
      <c r="CJ11" s="82"/>
      <c r="CK11" s="82"/>
      <c r="CL11" s="82" t="s">
        <v>739</v>
      </c>
      <c r="CM11" s="82"/>
      <c r="CN11" s="82"/>
      <c r="CO11" s="79" t="s">
        <v>740</v>
      </c>
      <c r="CP11" s="80"/>
      <c r="CQ11" s="81"/>
      <c r="CR11" s="82" t="s">
        <v>741</v>
      </c>
      <c r="CS11" s="82"/>
      <c r="CT11" s="82"/>
      <c r="CU11" s="82" t="s">
        <v>742</v>
      </c>
      <c r="CV11" s="82"/>
      <c r="CW11" s="82"/>
      <c r="CX11" s="82" t="s">
        <v>743</v>
      </c>
      <c r="CY11" s="82"/>
      <c r="CZ11" s="82"/>
      <c r="DA11" s="82" t="s">
        <v>744</v>
      </c>
      <c r="DB11" s="82"/>
      <c r="DC11" s="82"/>
      <c r="DD11" s="82" t="s">
        <v>745</v>
      </c>
      <c r="DE11" s="82"/>
      <c r="DF11" s="82"/>
      <c r="DG11" s="82" t="s">
        <v>746</v>
      </c>
      <c r="DH11" s="82"/>
      <c r="DI11" s="82"/>
      <c r="DJ11" s="82" t="s">
        <v>747</v>
      </c>
      <c r="DK11" s="82"/>
      <c r="DL11" s="82"/>
      <c r="DM11" s="82" t="s">
        <v>748</v>
      </c>
      <c r="DN11" s="82"/>
      <c r="DO11" s="82"/>
      <c r="DP11" s="82" t="s">
        <v>749</v>
      </c>
      <c r="DQ11" s="82"/>
      <c r="DR11" s="82"/>
      <c r="DS11" s="82" t="s">
        <v>750</v>
      </c>
      <c r="DT11" s="82"/>
      <c r="DU11" s="82"/>
      <c r="DV11" s="82" t="s">
        <v>751</v>
      </c>
      <c r="DW11" s="82"/>
      <c r="DX11" s="82"/>
      <c r="DY11" s="82" t="s">
        <v>752</v>
      </c>
      <c r="DZ11" s="82"/>
      <c r="EA11" s="82"/>
      <c r="EB11" s="82" t="s">
        <v>753</v>
      </c>
      <c r="EC11" s="82"/>
      <c r="ED11" s="82"/>
      <c r="EE11" s="82" t="s">
        <v>754</v>
      </c>
      <c r="EF11" s="82"/>
      <c r="EG11" s="82"/>
      <c r="EH11" s="82" t="s">
        <v>755</v>
      </c>
      <c r="EI11" s="82"/>
      <c r="EJ11" s="82"/>
      <c r="EK11" s="82" t="s">
        <v>756</v>
      </c>
      <c r="EL11" s="82"/>
      <c r="EM11" s="82"/>
      <c r="EN11" s="82" t="s">
        <v>757</v>
      </c>
      <c r="EO11" s="82"/>
      <c r="EP11" s="82"/>
      <c r="EQ11" s="82" t="s">
        <v>758</v>
      </c>
      <c r="ER11" s="82"/>
      <c r="ES11" s="82"/>
      <c r="ET11" s="82" t="s">
        <v>759</v>
      </c>
      <c r="EU11" s="82"/>
      <c r="EV11" s="82"/>
      <c r="EW11" s="82" t="s">
        <v>760</v>
      </c>
      <c r="EX11" s="82"/>
      <c r="EY11" s="82"/>
      <c r="EZ11" s="82" t="s">
        <v>761</v>
      </c>
      <c r="FA11" s="82"/>
      <c r="FB11" s="82"/>
      <c r="FC11" s="82" t="s">
        <v>762</v>
      </c>
      <c r="FD11" s="82"/>
      <c r="FE11" s="82"/>
      <c r="FF11" s="82" t="s">
        <v>763</v>
      </c>
      <c r="FG11" s="82"/>
      <c r="FH11" s="82"/>
      <c r="FI11" s="82" t="s">
        <v>764</v>
      </c>
      <c r="FJ11" s="82"/>
      <c r="FK11" s="82"/>
      <c r="FL11" s="82" t="s">
        <v>765</v>
      </c>
      <c r="FM11" s="82"/>
      <c r="FN11" s="82"/>
      <c r="FO11" s="82" t="s">
        <v>766</v>
      </c>
      <c r="FP11" s="82"/>
      <c r="FQ11" s="82"/>
      <c r="FR11" s="82" t="s">
        <v>767</v>
      </c>
      <c r="FS11" s="82"/>
      <c r="FT11" s="82"/>
      <c r="FU11" s="82" t="s">
        <v>768</v>
      </c>
      <c r="FV11" s="82"/>
      <c r="FW11" s="82"/>
      <c r="FX11" s="82" t="s">
        <v>769</v>
      </c>
      <c r="FY11" s="82"/>
      <c r="FZ11" s="82"/>
      <c r="GA11" s="82" t="s">
        <v>770</v>
      </c>
      <c r="GB11" s="82"/>
      <c r="GC11" s="82"/>
      <c r="GD11" s="82" t="s">
        <v>771</v>
      </c>
      <c r="GE11" s="82"/>
      <c r="GF11" s="82"/>
      <c r="GG11" s="82" t="s">
        <v>772</v>
      </c>
      <c r="GH11" s="82"/>
      <c r="GI11" s="82"/>
      <c r="GJ11" s="82" t="s">
        <v>773</v>
      </c>
      <c r="GK11" s="82"/>
      <c r="GL11" s="82"/>
      <c r="GM11" s="82" t="s">
        <v>774</v>
      </c>
      <c r="GN11" s="82"/>
      <c r="GO11" s="82"/>
      <c r="GP11" s="82" t="s">
        <v>775</v>
      </c>
      <c r="GQ11" s="82"/>
      <c r="GR11" s="82"/>
    </row>
    <row r="12" spans="1:200" ht="87" customHeight="1">
      <c r="A12" s="106"/>
      <c r="B12" s="106"/>
      <c r="C12" s="100" t="s">
        <v>776</v>
      </c>
      <c r="D12" s="100"/>
      <c r="E12" s="100"/>
      <c r="F12" s="100" t="s">
        <v>777</v>
      </c>
      <c r="G12" s="100"/>
      <c r="H12" s="100"/>
      <c r="I12" s="100" t="s">
        <v>778</v>
      </c>
      <c r="J12" s="100"/>
      <c r="K12" s="100"/>
      <c r="L12" s="100" t="s">
        <v>779</v>
      </c>
      <c r="M12" s="100"/>
      <c r="N12" s="100"/>
      <c r="O12" s="100" t="s">
        <v>780</v>
      </c>
      <c r="P12" s="100"/>
      <c r="Q12" s="100"/>
      <c r="R12" s="100" t="s">
        <v>781</v>
      </c>
      <c r="S12" s="100"/>
      <c r="T12" s="100"/>
      <c r="U12" s="100" t="s">
        <v>782</v>
      </c>
      <c r="V12" s="100"/>
      <c r="W12" s="100"/>
      <c r="X12" s="100" t="s">
        <v>783</v>
      </c>
      <c r="Y12" s="100"/>
      <c r="Z12" s="100"/>
      <c r="AA12" s="100" t="s">
        <v>784</v>
      </c>
      <c r="AB12" s="100"/>
      <c r="AC12" s="100"/>
      <c r="AD12" s="100" t="s">
        <v>785</v>
      </c>
      <c r="AE12" s="100"/>
      <c r="AF12" s="100"/>
      <c r="AG12" s="100" t="s">
        <v>786</v>
      </c>
      <c r="AH12" s="100"/>
      <c r="AI12" s="100"/>
      <c r="AJ12" s="100" t="s">
        <v>787</v>
      </c>
      <c r="AK12" s="100"/>
      <c r="AL12" s="100"/>
      <c r="AM12" s="99" t="s">
        <v>788</v>
      </c>
      <c r="AN12" s="99"/>
      <c r="AO12" s="99"/>
      <c r="AP12" s="99" t="s">
        <v>789</v>
      </c>
      <c r="AQ12" s="99"/>
      <c r="AR12" s="99"/>
      <c r="AS12" s="99" t="s">
        <v>790</v>
      </c>
      <c r="AT12" s="99"/>
      <c r="AU12" s="99"/>
      <c r="AV12" s="99" t="s">
        <v>791</v>
      </c>
      <c r="AW12" s="99"/>
      <c r="AX12" s="99"/>
      <c r="AY12" s="99" t="s">
        <v>792</v>
      </c>
      <c r="AZ12" s="99"/>
      <c r="BA12" s="99"/>
      <c r="BB12" s="99" t="s">
        <v>793</v>
      </c>
      <c r="BC12" s="99"/>
      <c r="BD12" s="99"/>
      <c r="BE12" s="99" t="s">
        <v>794</v>
      </c>
      <c r="BF12" s="99"/>
      <c r="BG12" s="99"/>
      <c r="BH12" s="99" t="s">
        <v>795</v>
      </c>
      <c r="BI12" s="99"/>
      <c r="BJ12" s="99"/>
      <c r="BK12" s="99" t="s">
        <v>796</v>
      </c>
      <c r="BL12" s="99"/>
      <c r="BM12" s="99"/>
      <c r="BN12" s="99" t="s">
        <v>797</v>
      </c>
      <c r="BO12" s="99"/>
      <c r="BP12" s="99"/>
      <c r="BQ12" s="99" t="s">
        <v>798</v>
      </c>
      <c r="BR12" s="99"/>
      <c r="BS12" s="99"/>
      <c r="BT12" s="99" t="s">
        <v>324</v>
      </c>
      <c r="BU12" s="99"/>
      <c r="BV12" s="99"/>
      <c r="BW12" s="100" t="s">
        <v>799</v>
      </c>
      <c r="BX12" s="100"/>
      <c r="BY12" s="100"/>
      <c r="BZ12" s="100" t="s">
        <v>800</v>
      </c>
      <c r="CA12" s="100"/>
      <c r="CB12" s="100"/>
      <c r="CC12" s="100" t="s">
        <v>801</v>
      </c>
      <c r="CD12" s="100"/>
      <c r="CE12" s="100"/>
      <c r="CF12" s="100" t="s">
        <v>802</v>
      </c>
      <c r="CG12" s="100"/>
      <c r="CH12" s="100"/>
      <c r="CI12" s="100" t="s">
        <v>803</v>
      </c>
      <c r="CJ12" s="100"/>
      <c r="CK12" s="100"/>
      <c r="CL12" s="100" t="s">
        <v>804</v>
      </c>
      <c r="CM12" s="100"/>
      <c r="CN12" s="100"/>
      <c r="CO12" s="99" t="s">
        <v>805</v>
      </c>
      <c r="CP12" s="99"/>
      <c r="CQ12" s="99"/>
      <c r="CR12" s="99" t="s">
        <v>806</v>
      </c>
      <c r="CS12" s="99"/>
      <c r="CT12" s="99"/>
      <c r="CU12" s="99" t="s">
        <v>807</v>
      </c>
      <c r="CV12" s="99"/>
      <c r="CW12" s="99"/>
      <c r="CX12" s="99" t="s">
        <v>808</v>
      </c>
      <c r="CY12" s="99"/>
      <c r="CZ12" s="99"/>
      <c r="DA12" s="99" t="s">
        <v>809</v>
      </c>
      <c r="DB12" s="99"/>
      <c r="DC12" s="99"/>
      <c r="DD12" s="100" t="s">
        <v>810</v>
      </c>
      <c r="DE12" s="100"/>
      <c r="DF12" s="100"/>
      <c r="DG12" s="100" t="s">
        <v>811</v>
      </c>
      <c r="DH12" s="100"/>
      <c r="DI12" s="100"/>
      <c r="DJ12" s="100" t="s">
        <v>812</v>
      </c>
      <c r="DK12" s="100"/>
      <c r="DL12" s="100"/>
      <c r="DM12" s="99" t="s">
        <v>813</v>
      </c>
      <c r="DN12" s="99"/>
      <c r="DO12" s="99"/>
      <c r="DP12" s="100" t="s">
        <v>814</v>
      </c>
      <c r="DQ12" s="100"/>
      <c r="DR12" s="100"/>
      <c r="DS12" s="100" t="s">
        <v>815</v>
      </c>
      <c r="DT12" s="100"/>
      <c r="DU12" s="100"/>
      <c r="DV12" s="100" t="s">
        <v>816</v>
      </c>
      <c r="DW12" s="100"/>
      <c r="DX12" s="100"/>
      <c r="DY12" s="99" t="s">
        <v>817</v>
      </c>
      <c r="DZ12" s="99"/>
      <c r="EA12" s="99"/>
      <c r="EB12" s="99" t="s">
        <v>818</v>
      </c>
      <c r="EC12" s="99"/>
      <c r="ED12" s="99"/>
      <c r="EE12" s="99" t="s">
        <v>819</v>
      </c>
      <c r="EF12" s="99"/>
      <c r="EG12" s="99"/>
      <c r="EH12" s="99" t="s">
        <v>820</v>
      </c>
      <c r="EI12" s="99"/>
      <c r="EJ12" s="99"/>
      <c r="EK12" s="99" t="s">
        <v>821</v>
      </c>
      <c r="EL12" s="99"/>
      <c r="EM12" s="99"/>
      <c r="EN12" s="99" t="s">
        <v>822</v>
      </c>
      <c r="EO12" s="99"/>
      <c r="EP12" s="99"/>
      <c r="EQ12" s="100" t="s">
        <v>823</v>
      </c>
      <c r="ER12" s="100"/>
      <c r="ES12" s="100"/>
      <c r="ET12" s="100" t="s">
        <v>824</v>
      </c>
      <c r="EU12" s="100"/>
      <c r="EV12" s="100"/>
      <c r="EW12" s="100" t="s">
        <v>825</v>
      </c>
      <c r="EX12" s="100"/>
      <c r="EY12" s="100"/>
      <c r="EZ12" s="100" t="s">
        <v>826</v>
      </c>
      <c r="FA12" s="100"/>
      <c r="FB12" s="100"/>
      <c r="FC12" s="100" t="s">
        <v>827</v>
      </c>
      <c r="FD12" s="100"/>
      <c r="FE12" s="100"/>
      <c r="FF12" s="100" t="s">
        <v>828</v>
      </c>
      <c r="FG12" s="100"/>
      <c r="FH12" s="100"/>
      <c r="FI12" s="99" t="s">
        <v>829</v>
      </c>
      <c r="FJ12" s="99"/>
      <c r="FK12" s="99"/>
      <c r="FL12" s="99" t="s">
        <v>830</v>
      </c>
      <c r="FM12" s="99"/>
      <c r="FN12" s="99"/>
      <c r="FO12" s="99" t="s">
        <v>831</v>
      </c>
      <c r="FP12" s="99"/>
      <c r="FQ12" s="99"/>
      <c r="FR12" s="99" t="s">
        <v>832</v>
      </c>
      <c r="FS12" s="99"/>
      <c r="FT12" s="99"/>
      <c r="FU12" s="99" t="s">
        <v>833</v>
      </c>
      <c r="FV12" s="99"/>
      <c r="FW12" s="99"/>
      <c r="FX12" s="99" t="s">
        <v>834</v>
      </c>
      <c r="FY12" s="99"/>
      <c r="FZ12" s="99"/>
      <c r="GA12" s="100" t="s">
        <v>835</v>
      </c>
      <c r="GB12" s="100"/>
      <c r="GC12" s="100"/>
      <c r="GD12" s="100" t="s">
        <v>836</v>
      </c>
      <c r="GE12" s="100"/>
      <c r="GF12" s="100"/>
      <c r="GG12" s="100" t="s">
        <v>837</v>
      </c>
      <c r="GH12" s="100"/>
      <c r="GI12" s="100"/>
      <c r="GJ12" s="100" t="s">
        <v>838</v>
      </c>
      <c r="GK12" s="100"/>
      <c r="GL12" s="100"/>
      <c r="GM12" s="100" t="s">
        <v>839</v>
      </c>
      <c r="GN12" s="100"/>
      <c r="GO12" s="100"/>
      <c r="GP12" s="100" t="s">
        <v>840</v>
      </c>
      <c r="GQ12" s="100"/>
      <c r="GR12" s="100"/>
    </row>
    <row r="13" spans="1:200" ht="156">
      <c r="A13" s="106"/>
      <c r="B13" s="106"/>
      <c r="C13" s="22" t="s">
        <v>112</v>
      </c>
      <c r="D13" s="22" t="s">
        <v>188</v>
      </c>
      <c r="E13" s="22" t="s">
        <v>841</v>
      </c>
      <c r="F13" s="22" t="s">
        <v>842</v>
      </c>
      <c r="G13" s="22" t="s">
        <v>843</v>
      </c>
      <c r="H13" s="22" t="s">
        <v>844</v>
      </c>
      <c r="I13" s="22" t="s">
        <v>845</v>
      </c>
      <c r="J13" s="22" t="s">
        <v>846</v>
      </c>
      <c r="K13" s="22" t="s">
        <v>847</v>
      </c>
      <c r="L13" s="22" t="s">
        <v>848</v>
      </c>
      <c r="M13" s="22" t="s">
        <v>849</v>
      </c>
      <c r="N13" s="22" t="s">
        <v>850</v>
      </c>
      <c r="O13" s="22" t="s">
        <v>851</v>
      </c>
      <c r="P13" s="22" t="s">
        <v>852</v>
      </c>
      <c r="Q13" s="22" t="s">
        <v>853</v>
      </c>
      <c r="R13" s="22" t="s">
        <v>854</v>
      </c>
      <c r="S13" s="22" t="s">
        <v>855</v>
      </c>
      <c r="T13" s="22" t="s">
        <v>856</v>
      </c>
      <c r="U13" s="22" t="s">
        <v>857</v>
      </c>
      <c r="V13" s="22" t="s">
        <v>858</v>
      </c>
      <c r="W13" s="22" t="s">
        <v>859</v>
      </c>
      <c r="X13" s="22" t="s">
        <v>614</v>
      </c>
      <c r="Y13" s="22" t="s">
        <v>860</v>
      </c>
      <c r="Z13" s="22" t="s">
        <v>616</v>
      </c>
      <c r="AA13" s="22" t="s">
        <v>861</v>
      </c>
      <c r="AB13" s="22" t="s">
        <v>862</v>
      </c>
      <c r="AC13" s="22" t="s">
        <v>863</v>
      </c>
      <c r="AD13" s="22" t="s">
        <v>864</v>
      </c>
      <c r="AE13" s="22" t="s">
        <v>865</v>
      </c>
      <c r="AF13" s="22" t="s">
        <v>866</v>
      </c>
      <c r="AG13" s="22" t="s">
        <v>867</v>
      </c>
      <c r="AH13" s="22" t="s">
        <v>868</v>
      </c>
      <c r="AI13" s="22" t="s">
        <v>869</v>
      </c>
      <c r="AJ13" s="22" t="s">
        <v>581</v>
      </c>
      <c r="AK13" s="22" t="s">
        <v>870</v>
      </c>
      <c r="AL13" s="22" t="s">
        <v>871</v>
      </c>
      <c r="AM13" s="22" t="s">
        <v>872</v>
      </c>
      <c r="AN13" s="22" t="s">
        <v>873</v>
      </c>
      <c r="AO13" s="22" t="s">
        <v>874</v>
      </c>
      <c r="AP13" s="22" t="s">
        <v>875</v>
      </c>
      <c r="AQ13" s="22" t="s">
        <v>876</v>
      </c>
      <c r="AR13" s="22" t="s">
        <v>877</v>
      </c>
      <c r="AS13" s="22" t="s">
        <v>878</v>
      </c>
      <c r="AT13" s="22" t="s">
        <v>879</v>
      </c>
      <c r="AU13" s="22" t="s">
        <v>880</v>
      </c>
      <c r="AV13" s="22" t="s">
        <v>881</v>
      </c>
      <c r="AW13" s="22" t="s">
        <v>882</v>
      </c>
      <c r="AX13" s="22" t="s">
        <v>883</v>
      </c>
      <c r="AY13" s="22" t="s">
        <v>884</v>
      </c>
      <c r="AZ13" s="22" t="s">
        <v>885</v>
      </c>
      <c r="BA13" s="22" t="s">
        <v>119</v>
      </c>
      <c r="BB13" s="22" t="s">
        <v>886</v>
      </c>
      <c r="BC13" s="22" t="s">
        <v>887</v>
      </c>
      <c r="BD13" s="22" t="s">
        <v>888</v>
      </c>
      <c r="BE13" s="10" t="s">
        <v>587</v>
      </c>
      <c r="BF13" s="10" t="s">
        <v>128</v>
      </c>
      <c r="BG13" s="10" t="s">
        <v>889</v>
      </c>
      <c r="BH13" s="10" t="s">
        <v>890</v>
      </c>
      <c r="BI13" s="10" t="s">
        <v>891</v>
      </c>
      <c r="BJ13" s="10" t="s">
        <v>892</v>
      </c>
      <c r="BK13" s="9" t="s">
        <v>142</v>
      </c>
      <c r="BL13" s="10" t="s">
        <v>157</v>
      </c>
      <c r="BM13" s="10" t="s">
        <v>129</v>
      </c>
      <c r="BN13" s="10" t="s">
        <v>893</v>
      </c>
      <c r="BO13" s="10" t="s">
        <v>894</v>
      </c>
      <c r="BP13" s="10" t="s">
        <v>895</v>
      </c>
      <c r="BQ13" s="10" t="s">
        <v>798</v>
      </c>
      <c r="BR13" s="10" t="s">
        <v>896</v>
      </c>
      <c r="BS13" s="10" t="s">
        <v>897</v>
      </c>
      <c r="BT13" s="10" t="s">
        <v>324</v>
      </c>
      <c r="BU13" s="10" t="s">
        <v>898</v>
      </c>
      <c r="BV13" s="10" t="s">
        <v>899</v>
      </c>
      <c r="BW13" s="22" t="s">
        <v>900</v>
      </c>
      <c r="BX13" s="22" t="s">
        <v>901</v>
      </c>
      <c r="BY13" s="22" t="s">
        <v>902</v>
      </c>
      <c r="BZ13" s="22" t="s">
        <v>607</v>
      </c>
      <c r="CA13" s="22" t="s">
        <v>903</v>
      </c>
      <c r="CB13" s="22" t="s">
        <v>904</v>
      </c>
      <c r="CC13" s="10" t="s">
        <v>905</v>
      </c>
      <c r="CD13" s="10" t="s">
        <v>906</v>
      </c>
      <c r="CE13" s="10" t="s">
        <v>907</v>
      </c>
      <c r="CF13" s="22" t="s">
        <v>908</v>
      </c>
      <c r="CG13" s="22" t="s">
        <v>909</v>
      </c>
      <c r="CH13" s="22" t="s">
        <v>910</v>
      </c>
      <c r="CI13" s="22" t="s">
        <v>911</v>
      </c>
      <c r="CJ13" s="22" t="s">
        <v>912</v>
      </c>
      <c r="CK13" s="22" t="s">
        <v>913</v>
      </c>
      <c r="CL13" s="22" t="s">
        <v>804</v>
      </c>
      <c r="CM13" s="22" t="s">
        <v>914</v>
      </c>
      <c r="CN13" s="22" t="s">
        <v>915</v>
      </c>
      <c r="CO13" s="10" t="s">
        <v>916</v>
      </c>
      <c r="CP13" s="10" t="s">
        <v>917</v>
      </c>
      <c r="CQ13" s="10" t="s">
        <v>918</v>
      </c>
      <c r="CR13" s="10" t="s">
        <v>919</v>
      </c>
      <c r="CS13" s="10" t="s">
        <v>920</v>
      </c>
      <c r="CT13" s="10" t="s">
        <v>355</v>
      </c>
      <c r="CU13" s="10" t="s">
        <v>921</v>
      </c>
      <c r="CV13" s="10" t="s">
        <v>922</v>
      </c>
      <c r="CW13" s="10" t="s">
        <v>923</v>
      </c>
      <c r="CX13" s="10" t="s">
        <v>924</v>
      </c>
      <c r="CY13" s="10" t="s">
        <v>925</v>
      </c>
      <c r="CZ13" s="10" t="s">
        <v>926</v>
      </c>
      <c r="DA13" s="10" t="s">
        <v>809</v>
      </c>
      <c r="DB13" s="10" t="s">
        <v>927</v>
      </c>
      <c r="DC13" s="10" t="s">
        <v>928</v>
      </c>
      <c r="DD13" s="10" t="s">
        <v>929</v>
      </c>
      <c r="DE13" s="10" t="s">
        <v>930</v>
      </c>
      <c r="DF13" s="10" t="s">
        <v>931</v>
      </c>
      <c r="DG13" s="22" t="s">
        <v>932</v>
      </c>
      <c r="DH13" s="22" t="s">
        <v>933</v>
      </c>
      <c r="DI13" s="22" t="s">
        <v>934</v>
      </c>
      <c r="DJ13" s="22" t="s">
        <v>935</v>
      </c>
      <c r="DK13" s="22" t="s">
        <v>936</v>
      </c>
      <c r="DL13" s="22" t="s">
        <v>937</v>
      </c>
      <c r="DM13" s="22" t="s">
        <v>938</v>
      </c>
      <c r="DN13" s="22" t="s">
        <v>939</v>
      </c>
      <c r="DO13" s="22" t="s">
        <v>940</v>
      </c>
      <c r="DP13" s="22" t="s">
        <v>941</v>
      </c>
      <c r="DQ13" s="22" t="s">
        <v>942</v>
      </c>
      <c r="DR13" s="22" t="s">
        <v>943</v>
      </c>
      <c r="DS13" s="22" t="s">
        <v>944</v>
      </c>
      <c r="DT13" s="22" t="s">
        <v>945</v>
      </c>
      <c r="DU13" s="22" t="s">
        <v>946</v>
      </c>
      <c r="DV13" s="22" t="s">
        <v>816</v>
      </c>
      <c r="DW13" s="22" t="s">
        <v>947</v>
      </c>
      <c r="DX13" s="22" t="s">
        <v>948</v>
      </c>
      <c r="DY13" s="22" t="s">
        <v>817</v>
      </c>
      <c r="DZ13" s="22" t="s">
        <v>949</v>
      </c>
      <c r="EA13" s="22" t="s">
        <v>950</v>
      </c>
      <c r="EB13" s="22" t="s">
        <v>951</v>
      </c>
      <c r="EC13" s="22" t="s">
        <v>952</v>
      </c>
      <c r="ED13" s="22" t="s">
        <v>953</v>
      </c>
      <c r="EE13" s="22" t="s">
        <v>954</v>
      </c>
      <c r="EF13" s="22" t="s">
        <v>955</v>
      </c>
      <c r="EG13" s="22" t="s">
        <v>956</v>
      </c>
      <c r="EH13" s="22" t="s">
        <v>957</v>
      </c>
      <c r="EI13" s="22" t="s">
        <v>958</v>
      </c>
      <c r="EJ13" s="22" t="s">
        <v>959</v>
      </c>
      <c r="EK13" s="22" t="s">
        <v>960</v>
      </c>
      <c r="EL13" s="22" t="s">
        <v>961</v>
      </c>
      <c r="EM13" s="22" t="s">
        <v>962</v>
      </c>
      <c r="EN13" s="22" t="s">
        <v>822</v>
      </c>
      <c r="EO13" s="22" t="s">
        <v>963</v>
      </c>
      <c r="EP13" s="22" t="s">
        <v>964</v>
      </c>
      <c r="EQ13" s="22" t="s">
        <v>965</v>
      </c>
      <c r="ER13" s="22" t="s">
        <v>966</v>
      </c>
      <c r="ES13" s="22" t="s">
        <v>967</v>
      </c>
      <c r="ET13" s="22" t="s">
        <v>968</v>
      </c>
      <c r="EU13" s="22" t="s">
        <v>969</v>
      </c>
      <c r="EV13" s="22" t="s">
        <v>970</v>
      </c>
      <c r="EW13" s="22" t="s">
        <v>825</v>
      </c>
      <c r="EX13" s="22" t="s">
        <v>971</v>
      </c>
      <c r="EY13" s="22" t="s">
        <v>972</v>
      </c>
      <c r="EZ13" s="22" t="s">
        <v>973</v>
      </c>
      <c r="FA13" s="22" t="s">
        <v>974</v>
      </c>
      <c r="FB13" s="22" t="s">
        <v>975</v>
      </c>
      <c r="FC13" s="22" t="s">
        <v>976</v>
      </c>
      <c r="FD13" s="22" t="s">
        <v>977</v>
      </c>
      <c r="FE13" s="22" t="s">
        <v>978</v>
      </c>
      <c r="FF13" s="22" t="s">
        <v>979</v>
      </c>
      <c r="FG13" s="22" t="s">
        <v>980</v>
      </c>
      <c r="FH13" s="22" t="s">
        <v>981</v>
      </c>
      <c r="FI13" s="10" t="s">
        <v>982</v>
      </c>
      <c r="FJ13" s="10" t="s">
        <v>983</v>
      </c>
      <c r="FK13" s="10" t="s">
        <v>984</v>
      </c>
      <c r="FL13" s="10" t="s">
        <v>985</v>
      </c>
      <c r="FM13" s="10" t="s">
        <v>986</v>
      </c>
      <c r="FN13" s="10" t="s">
        <v>987</v>
      </c>
      <c r="FO13" s="10" t="s">
        <v>988</v>
      </c>
      <c r="FP13" s="10" t="s">
        <v>989</v>
      </c>
      <c r="FQ13" s="10" t="s">
        <v>990</v>
      </c>
      <c r="FR13" s="10" t="s">
        <v>991</v>
      </c>
      <c r="FS13" s="10" t="s">
        <v>992</v>
      </c>
      <c r="FT13" s="10" t="s">
        <v>993</v>
      </c>
      <c r="FU13" s="10" t="s">
        <v>611</v>
      </c>
      <c r="FV13" s="10" t="s">
        <v>994</v>
      </c>
      <c r="FW13" s="10" t="s">
        <v>995</v>
      </c>
      <c r="FX13" s="10" t="s">
        <v>996</v>
      </c>
      <c r="FY13" s="10" t="s">
        <v>997</v>
      </c>
      <c r="FZ13" s="10" t="s">
        <v>998</v>
      </c>
      <c r="GA13" s="22" t="s">
        <v>999</v>
      </c>
      <c r="GB13" s="22" t="s">
        <v>1000</v>
      </c>
      <c r="GC13" s="22" t="s">
        <v>1001</v>
      </c>
      <c r="GD13" s="22" t="s">
        <v>1002</v>
      </c>
      <c r="GE13" s="22" t="s">
        <v>1003</v>
      </c>
      <c r="GF13" s="22" t="s">
        <v>1004</v>
      </c>
      <c r="GG13" s="22" t="s">
        <v>1005</v>
      </c>
      <c r="GH13" s="22" t="s">
        <v>1006</v>
      </c>
      <c r="GI13" s="22" t="s">
        <v>1007</v>
      </c>
      <c r="GJ13" s="22" t="s">
        <v>1008</v>
      </c>
      <c r="GK13" s="22" t="s">
        <v>1009</v>
      </c>
      <c r="GL13" s="22" t="s">
        <v>1010</v>
      </c>
      <c r="GM13" s="22" t="s">
        <v>1011</v>
      </c>
      <c r="GN13" s="22" t="s">
        <v>1012</v>
      </c>
      <c r="GO13" s="22" t="s">
        <v>1013</v>
      </c>
      <c r="GP13" s="22" t="s">
        <v>1014</v>
      </c>
      <c r="GQ13" s="22" t="s">
        <v>1015</v>
      </c>
      <c r="GR13" s="22" t="s">
        <v>1016</v>
      </c>
    </row>
    <row r="14" spans="1:200" ht="15.75">
      <c r="A14" s="11">
        <v>1</v>
      </c>
      <c r="B14" s="27" t="s">
        <v>1017</v>
      </c>
      <c r="C14" s="28">
        <v>1</v>
      </c>
      <c r="D14" s="28"/>
      <c r="E14" s="28"/>
      <c r="F14" s="29"/>
      <c r="G14" s="29">
        <v>1</v>
      </c>
      <c r="H14" s="29"/>
      <c r="I14" s="32">
        <v>1</v>
      </c>
      <c r="J14" s="32"/>
      <c r="K14" s="32"/>
      <c r="L14" s="32">
        <v>1</v>
      </c>
      <c r="M14" s="32"/>
      <c r="N14" s="32"/>
      <c r="O14" s="32"/>
      <c r="P14" s="32">
        <v>1</v>
      </c>
      <c r="Q14" s="32"/>
      <c r="R14" s="32">
        <v>1</v>
      </c>
      <c r="S14" s="32"/>
      <c r="T14" s="32"/>
      <c r="U14" s="32"/>
      <c r="V14" s="32">
        <v>1</v>
      </c>
      <c r="W14" s="32"/>
      <c r="X14" s="32"/>
      <c r="Y14" s="32">
        <v>1</v>
      </c>
      <c r="Z14" s="32"/>
      <c r="AA14" s="34"/>
      <c r="AB14" s="34">
        <v>1</v>
      </c>
      <c r="AC14" s="34"/>
      <c r="AD14" s="34"/>
      <c r="AE14" s="34">
        <v>1</v>
      </c>
      <c r="AF14" s="34"/>
      <c r="AG14" s="34"/>
      <c r="AH14" s="34">
        <v>1</v>
      </c>
      <c r="AI14" s="34"/>
      <c r="AJ14" s="34"/>
      <c r="AK14" s="34">
        <v>1</v>
      </c>
      <c r="AL14" s="34"/>
      <c r="AM14" s="35"/>
      <c r="AN14" s="35">
        <v>1</v>
      </c>
      <c r="AO14" s="35"/>
      <c r="AP14" s="35"/>
      <c r="AQ14" s="35">
        <v>1</v>
      </c>
      <c r="AR14" s="35"/>
      <c r="AS14" s="35">
        <v>1</v>
      </c>
      <c r="AT14" s="35"/>
      <c r="AU14" s="36"/>
      <c r="AV14" s="34"/>
      <c r="AW14" s="34">
        <v>1</v>
      </c>
      <c r="AX14" s="34"/>
      <c r="AY14" s="34"/>
      <c r="AZ14" s="34">
        <v>1</v>
      </c>
      <c r="BA14" s="34"/>
      <c r="BB14" s="34"/>
      <c r="BC14" s="34">
        <v>1</v>
      </c>
      <c r="BD14" s="34"/>
      <c r="BE14" s="29"/>
      <c r="BF14" s="29">
        <v>1</v>
      </c>
      <c r="BG14" s="29"/>
      <c r="BH14" s="38">
        <v>1</v>
      </c>
      <c r="BI14" s="34"/>
      <c r="BJ14" s="34"/>
      <c r="BK14" s="34"/>
      <c r="BL14" s="34">
        <v>1</v>
      </c>
      <c r="BM14" s="34"/>
      <c r="BN14" s="34"/>
      <c r="BO14" s="34">
        <v>1</v>
      </c>
      <c r="BP14" s="34"/>
      <c r="BQ14" s="34"/>
      <c r="BR14" s="34">
        <v>1</v>
      </c>
      <c r="BS14" s="34"/>
      <c r="BT14" s="34">
        <v>1</v>
      </c>
      <c r="BU14" s="34"/>
      <c r="BV14" s="34"/>
      <c r="BW14" s="39">
        <v>1</v>
      </c>
      <c r="BX14" s="35"/>
      <c r="BY14" s="35"/>
      <c r="BZ14" s="35">
        <v>1</v>
      </c>
      <c r="CA14" s="35"/>
      <c r="CB14" s="35"/>
      <c r="CC14" s="35"/>
      <c r="CD14" s="35">
        <v>1</v>
      </c>
      <c r="CE14" s="35"/>
      <c r="CF14" s="35"/>
      <c r="CG14" s="35">
        <v>1</v>
      </c>
      <c r="CH14" s="35"/>
      <c r="CI14" s="35">
        <v>1</v>
      </c>
      <c r="CJ14" s="35"/>
      <c r="CK14" s="35"/>
      <c r="CL14" s="35"/>
      <c r="CM14" s="35">
        <v>1</v>
      </c>
      <c r="CN14" s="35"/>
      <c r="CO14" s="35">
        <v>1</v>
      </c>
      <c r="CP14" s="35"/>
      <c r="CQ14" s="35"/>
      <c r="CR14" s="35">
        <v>1</v>
      </c>
      <c r="CS14" s="35"/>
      <c r="CT14" s="35"/>
      <c r="CU14" s="35">
        <v>1</v>
      </c>
      <c r="CV14" s="35"/>
      <c r="CW14" s="35"/>
      <c r="CX14" s="35"/>
      <c r="CY14" s="35">
        <v>1</v>
      </c>
      <c r="CZ14" s="35"/>
      <c r="DA14" s="35">
        <v>1</v>
      </c>
      <c r="DB14" s="35"/>
      <c r="DC14" s="35"/>
      <c r="DD14" s="35">
        <v>1</v>
      </c>
      <c r="DE14" s="35"/>
      <c r="DF14" s="35"/>
      <c r="DG14" s="35">
        <v>1</v>
      </c>
      <c r="DH14" s="35"/>
      <c r="DI14" s="35"/>
      <c r="DJ14" s="35">
        <v>1</v>
      </c>
      <c r="DK14" s="35"/>
      <c r="DL14" s="35"/>
      <c r="DM14" s="35">
        <v>1</v>
      </c>
      <c r="DN14" s="35"/>
      <c r="DO14" s="35"/>
      <c r="DP14" s="35"/>
      <c r="DQ14" s="35">
        <v>1</v>
      </c>
      <c r="DR14" s="35"/>
      <c r="DS14" s="35">
        <v>1</v>
      </c>
      <c r="DT14" s="35"/>
      <c r="DU14" s="35"/>
      <c r="DV14" s="35">
        <v>1</v>
      </c>
      <c r="DW14" s="35"/>
      <c r="DX14" s="35"/>
      <c r="DY14" s="35">
        <v>1</v>
      </c>
      <c r="DZ14" s="35"/>
      <c r="EA14" s="35"/>
      <c r="EB14" s="35"/>
      <c r="EC14" s="35">
        <v>1</v>
      </c>
      <c r="ED14" s="35"/>
      <c r="EE14" s="35">
        <v>1</v>
      </c>
      <c r="EF14" s="35"/>
      <c r="EG14" s="35"/>
      <c r="EH14" s="35"/>
      <c r="EI14" s="35">
        <v>1</v>
      </c>
      <c r="EJ14" s="35"/>
      <c r="EK14" s="35">
        <v>1</v>
      </c>
      <c r="EL14" s="35"/>
      <c r="EM14" s="35"/>
      <c r="EN14" s="35">
        <v>1</v>
      </c>
      <c r="EO14" s="35"/>
      <c r="EP14" s="35"/>
      <c r="EQ14" s="34"/>
      <c r="ER14" s="34">
        <v>1</v>
      </c>
      <c r="ES14" s="34"/>
      <c r="ET14" s="34">
        <v>1</v>
      </c>
      <c r="EU14" s="34"/>
      <c r="EV14" s="34"/>
      <c r="EW14" s="34"/>
      <c r="EX14" s="34">
        <v>1</v>
      </c>
      <c r="EY14" s="34"/>
      <c r="EZ14" s="35">
        <v>1</v>
      </c>
      <c r="FA14" s="35"/>
      <c r="FB14" s="35"/>
      <c r="FC14" s="35"/>
      <c r="FD14" s="35">
        <v>1</v>
      </c>
      <c r="FE14" s="35"/>
      <c r="FF14" s="35"/>
      <c r="FG14" s="35">
        <v>1</v>
      </c>
      <c r="FH14" s="35"/>
      <c r="FI14" s="34">
        <v>1</v>
      </c>
      <c r="FJ14" s="34"/>
      <c r="FK14" s="34"/>
      <c r="FL14" s="34"/>
      <c r="FM14" s="34"/>
      <c r="FN14" s="34">
        <v>1</v>
      </c>
      <c r="FO14" s="34"/>
      <c r="FP14" s="34">
        <v>1</v>
      </c>
      <c r="FQ14" s="34"/>
      <c r="FR14" s="34"/>
      <c r="FS14" s="34">
        <v>1</v>
      </c>
      <c r="FT14" s="34"/>
      <c r="FU14" s="34"/>
      <c r="FV14" s="34">
        <v>1</v>
      </c>
      <c r="FW14" s="34"/>
      <c r="FX14" s="34"/>
      <c r="FY14" s="34">
        <v>1</v>
      </c>
      <c r="FZ14" s="34"/>
      <c r="GA14" s="34"/>
      <c r="GB14" s="34">
        <v>1</v>
      </c>
      <c r="GC14" s="34"/>
      <c r="GD14" s="34">
        <v>1</v>
      </c>
      <c r="GE14" s="34"/>
      <c r="GF14" s="34"/>
      <c r="GG14" s="34"/>
      <c r="GH14" s="34">
        <v>1</v>
      </c>
      <c r="GI14" s="34"/>
      <c r="GJ14" s="34"/>
      <c r="GK14" s="34">
        <v>1</v>
      </c>
      <c r="GL14" s="34"/>
      <c r="GM14" s="34"/>
      <c r="GN14" s="34">
        <v>1</v>
      </c>
      <c r="GO14" s="34"/>
      <c r="GP14" s="34">
        <v>1</v>
      </c>
      <c r="GQ14" s="34"/>
      <c r="GR14" s="34"/>
    </row>
    <row r="15" spans="1:200" ht="15.75">
      <c r="A15" s="14">
        <v>2</v>
      </c>
      <c r="B15" s="27" t="s">
        <v>1018</v>
      </c>
      <c r="C15" s="30"/>
      <c r="D15" s="30">
        <v>1</v>
      </c>
      <c r="E15" s="30"/>
      <c r="F15" s="29"/>
      <c r="G15" s="29">
        <v>1</v>
      </c>
      <c r="H15" s="29"/>
      <c r="I15" s="29">
        <v>1</v>
      </c>
      <c r="J15" s="29"/>
      <c r="K15" s="29"/>
      <c r="L15" s="32">
        <v>1</v>
      </c>
      <c r="M15" s="29"/>
      <c r="N15" s="29"/>
      <c r="O15" s="29">
        <v>1</v>
      </c>
      <c r="P15" s="29"/>
      <c r="Q15" s="29"/>
      <c r="R15" s="29">
        <v>1</v>
      </c>
      <c r="S15" s="29"/>
      <c r="T15" s="29"/>
      <c r="U15" s="29"/>
      <c r="V15" s="29">
        <v>1</v>
      </c>
      <c r="W15" s="29"/>
      <c r="X15" s="29"/>
      <c r="Y15" s="29">
        <v>1</v>
      </c>
      <c r="Z15" s="29"/>
      <c r="AA15" s="34"/>
      <c r="AB15" s="34">
        <v>1</v>
      </c>
      <c r="AC15" s="34"/>
      <c r="AD15" s="34"/>
      <c r="AE15" s="34">
        <v>1</v>
      </c>
      <c r="AF15" s="34"/>
      <c r="AG15" s="34"/>
      <c r="AH15" s="34">
        <v>1</v>
      </c>
      <c r="AI15" s="34"/>
      <c r="AJ15" s="34"/>
      <c r="AK15" s="34">
        <v>1</v>
      </c>
      <c r="AL15" s="34"/>
      <c r="AM15" s="34"/>
      <c r="AN15" s="34">
        <v>1</v>
      </c>
      <c r="AO15" s="34"/>
      <c r="AP15" s="34"/>
      <c r="AQ15" s="34">
        <v>1</v>
      </c>
      <c r="AR15" s="34"/>
      <c r="AS15" s="34">
        <v>1</v>
      </c>
      <c r="AT15" s="34"/>
      <c r="AU15" s="37"/>
      <c r="AV15" s="34"/>
      <c r="AW15" s="34">
        <v>1</v>
      </c>
      <c r="AX15" s="34"/>
      <c r="AY15" s="34"/>
      <c r="AZ15" s="34">
        <v>1</v>
      </c>
      <c r="BA15" s="34"/>
      <c r="BB15" s="34"/>
      <c r="BC15" s="34">
        <v>1</v>
      </c>
      <c r="BD15" s="34"/>
      <c r="BE15" s="35"/>
      <c r="BF15" s="35"/>
      <c r="BG15" s="35">
        <v>1</v>
      </c>
      <c r="BH15" s="34">
        <v>1</v>
      </c>
      <c r="BI15" s="34"/>
      <c r="BJ15" s="34"/>
      <c r="BK15" s="34"/>
      <c r="BL15" s="34">
        <v>1</v>
      </c>
      <c r="BM15" s="34"/>
      <c r="BN15" s="34"/>
      <c r="BO15" s="34">
        <v>1</v>
      </c>
      <c r="BP15" s="34"/>
      <c r="BQ15" s="34">
        <v>1</v>
      </c>
      <c r="BR15" s="34"/>
      <c r="BS15" s="34"/>
      <c r="BT15" s="34">
        <v>1</v>
      </c>
      <c r="BU15" s="34"/>
      <c r="BV15" s="34"/>
      <c r="BW15" s="38">
        <v>1</v>
      </c>
      <c r="BX15" s="34"/>
      <c r="BY15" s="34"/>
      <c r="BZ15" s="34">
        <v>1</v>
      </c>
      <c r="CA15" s="34"/>
      <c r="CB15" s="34"/>
      <c r="CC15" s="34"/>
      <c r="CD15" s="34">
        <v>1</v>
      </c>
      <c r="CE15" s="34"/>
      <c r="CF15" s="34"/>
      <c r="CG15" s="34">
        <v>1</v>
      </c>
      <c r="CH15" s="34"/>
      <c r="CI15" s="34">
        <v>1</v>
      </c>
      <c r="CJ15" s="34"/>
      <c r="CK15" s="34"/>
      <c r="CL15" s="34"/>
      <c r="CM15" s="34">
        <v>1</v>
      </c>
      <c r="CN15" s="34"/>
      <c r="CO15" s="34">
        <v>1</v>
      </c>
      <c r="CP15" s="34"/>
      <c r="CQ15" s="34"/>
      <c r="CR15" s="34">
        <v>1</v>
      </c>
      <c r="CS15" s="34"/>
      <c r="CT15" s="34"/>
      <c r="CU15" s="34">
        <v>1</v>
      </c>
      <c r="CV15" s="34"/>
      <c r="CW15" s="34"/>
      <c r="CX15" s="34">
        <v>1</v>
      </c>
      <c r="CY15" s="34"/>
      <c r="CZ15" s="34"/>
      <c r="DA15" s="34">
        <v>1</v>
      </c>
      <c r="DB15" s="34"/>
      <c r="DC15" s="34"/>
      <c r="DD15" s="34">
        <v>1</v>
      </c>
      <c r="DE15" s="34"/>
      <c r="DF15" s="34"/>
      <c r="DG15" s="34">
        <v>1</v>
      </c>
      <c r="DH15" s="34"/>
      <c r="DI15" s="34"/>
      <c r="DJ15" s="34">
        <v>1</v>
      </c>
      <c r="DK15" s="34"/>
      <c r="DL15" s="34"/>
      <c r="DM15" s="34">
        <v>1</v>
      </c>
      <c r="DN15" s="34"/>
      <c r="DO15" s="34"/>
      <c r="DP15" s="34"/>
      <c r="DQ15" s="34">
        <v>1</v>
      </c>
      <c r="DR15" s="34"/>
      <c r="DS15" s="34">
        <v>1</v>
      </c>
      <c r="DT15" s="34"/>
      <c r="DU15" s="34"/>
      <c r="DV15" s="34">
        <v>1</v>
      </c>
      <c r="DW15" s="34"/>
      <c r="DX15" s="34"/>
      <c r="DY15" s="34"/>
      <c r="DZ15" s="34">
        <v>1</v>
      </c>
      <c r="EA15" s="34"/>
      <c r="EB15" s="34"/>
      <c r="EC15" s="34">
        <v>1</v>
      </c>
      <c r="ED15" s="34"/>
      <c r="EE15" s="34">
        <v>1</v>
      </c>
      <c r="EF15" s="34"/>
      <c r="EG15" s="34"/>
      <c r="EH15" s="34"/>
      <c r="EI15" s="34">
        <v>1</v>
      </c>
      <c r="EJ15" s="34"/>
      <c r="EK15" s="34">
        <v>1</v>
      </c>
      <c r="EL15" s="34"/>
      <c r="EM15" s="34"/>
      <c r="EN15" s="34">
        <v>1</v>
      </c>
      <c r="EO15" s="34"/>
      <c r="EP15" s="34"/>
      <c r="EQ15" s="34"/>
      <c r="ER15" s="34">
        <v>1</v>
      </c>
      <c r="ES15" s="34"/>
      <c r="ET15" s="34">
        <v>1</v>
      </c>
      <c r="EU15" s="34"/>
      <c r="EV15" s="34"/>
      <c r="EW15" s="34"/>
      <c r="EX15" s="34">
        <v>1</v>
      </c>
      <c r="EY15" s="34"/>
      <c r="EZ15" s="34">
        <v>1</v>
      </c>
      <c r="FA15" s="34"/>
      <c r="FB15" s="34"/>
      <c r="FC15" s="34"/>
      <c r="FD15" s="34">
        <v>1</v>
      </c>
      <c r="FE15" s="34"/>
      <c r="FF15" s="34"/>
      <c r="FG15" s="34">
        <v>1</v>
      </c>
      <c r="FH15" s="34"/>
      <c r="FI15" s="34">
        <v>1</v>
      </c>
      <c r="FJ15" s="34"/>
      <c r="FK15" s="34"/>
      <c r="FL15" s="34"/>
      <c r="FM15" s="34"/>
      <c r="FN15" s="34">
        <v>1</v>
      </c>
      <c r="FO15" s="34"/>
      <c r="FP15" s="34">
        <v>1</v>
      </c>
      <c r="FQ15" s="34"/>
      <c r="FR15" s="34"/>
      <c r="FS15" s="34">
        <v>1</v>
      </c>
      <c r="FT15" s="34"/>
      <c r="FU15" s="34"/>
      <c r="FV15" s="34">
        <v>1</v>
      </c>
      <c r="FW15" s="34"/>
      <c r="FX15" s="34"/>
      <c r="FY15" s="34">
        <v>1</v>
      </c>
      <c r="FZ15" s="34"/>
      <c r="GA15" s="34"/>
      <c r="GB15" s="34">
        <v>1</v>
      </c>
      <c r="GC15" s="34"/>
      <c r="GD15" s="34">
        <v>1</v>
      </c>
      <c r="GE15" s="34"/>
      <c r="GF15" s="34"/>
      <c r="GG15" s="34"/>
      <c r="GH15" s="34">
        <v>1</v>
      </c>
      <c r="GI15" s="34"/>
      <c r="GJ15" s="34"/>
      <c r="GK15" s="34">
        <v>1</v>
      </c>
      <c r="GL15" s="34"/>
      <c r="GM15" s="34"/>
      <c r="GN15" s="34">
        <v>1</v>
      </c>
      <c r="GO15" s="34"/>
      <c r="GP15" s="34">
        <v>1</v>
      </c>
      <c r="GQ15" s="34"/>
      <c r="GR15" s="34"/>
    </row>
    <row r="16" spans="1:200" ht="15.75">
      <c r="A16" s="14">
        <v>3</v>
      </c>
      <c r="B16" s="27" t="s">
        <v>1019</v>
      </c>
      <c r="C16" s="30">
        <v>1</v>
      </c>
      <c r="D16" s="30"/>
      <c r="E16" s="30"/>
      <c r="F16" s="29"/>
      <c r="G16" s="29">
        <v>1</v>
      </c>
      <c r="H16" s="29"/>
      <c r="I16" s="29">
        <v>1</v>
      </c>
      <c r="J16" s="29"/>
      <c r="K16" s="29"/>
      <c r="L16" s="32">
        <v>1</v>
      </c>
      <c r="M16" s="29"/>
      <c r="N16" s="29"/>
      <c r="O16" s="29">
        <v>1</v>
      </c>
      <c r="P16" s="29"/>
      <c r="Q16" s="29"/>
      <c r="R16" s="29">
        <v>1</v>
      </c>
      <c r="S16" s="29"/>
      <c r="T16" s="29"/>
      <c r="U16" s="29">
        <v>1</v>
      </c>
      <c r="V16" s="29"/>
      <c r="W16" s="29"/>
      <c r="X16" s="29"/>
      <c r="Y16" s="29">
        <v>1</v>
      </c>
      <c r="Z16" s="29"/>
      <c r="AA16" s="34">
        <v>1</v>
      </c>
      <c r="AB16" s="34"/>
      <c r="AC16" s="34"/>
      <c r="AD16" s="34">
        <v>1</v>
      </c>
      <c r="AE16" s="34"/>
      <c r="AF16" s="34"/>
      <c r="AG16" s="34"/>
      <c r="AH16" s="34">
        <v>1</v>
      </c>
      <c r="AI16" s="34"/>
      <c r="AJ16" s="34"/>
      <c r="AK16" s="34">
        <v>1</v>
      </c>
      <c r="AL16" s="34"/>
      <c r="AM16" s="34"/>
      <c r="AN16" s="34">
        <v>1</v>
      </c>
      <c r="AO16" s="34"/>
      <c r="AP16" s="34"/>
      <c r="AQ16" s="34">
        <v>1</v>
      </c>
      <c r="AR16" s="34"/>
      <c r="AS16" s="34">
        <v>1</v>
      </c>
      <c r="AT16" s="34"/>
      <c r="AU16" s="37"/>
      <c r="AV16" s="34">
        <v>1</v>
      </c>
      <c r="AW16" s="34"/>
      <c r="AX16" s="34"/>
      <c r="AY16" s="34">
        <v>1</v>
      </c>
      <c r="AZ16" s="34"/>
      <c r="BA16" s="34"/>
      <c r="BB16" s="34">
        <v>1</v>
      </c>
      <c r="BC16" s="34"/>
      <c r="BD16" s="34"/>
      <c r="BE16" s="34"/>
      <c r="BF16" s="34">
        <v>1</v>
      </c>
      <c r="BG16" s="34"/>
      <c r="BH16" s="34">
        <v>1</v>
      </c>
      <c r="BI16" s="34"/>
      <c r="BJ16" s="34"/>
      <c r="BK16" s="34">
        <v>1</v>
      </c>
      <c r="BL16" s="34"/>
      <c r="BM16" s="34"/>
      <c r="BN16" s="34">
        <v>1</v>
      </c>
      <c r="BO16" s="34"/>
      <c r="BP16" s="34"/>
      <c r="BQ16" s="34">
        <v>1</v>
      </c>
      <c r="BR16" s="34"/>
      <c r="BS16" s="34"/>
      <c r="BT16" s="34">
        <v>1</v>
      </c>
      <c r="BU16" s="34"/>
      <c r="BV16" s="34"/>
      <c r="BW16" s="38">
        <v>1</v>
      </c>
      <c r="BX16" s="34"/>
      <c r="BY16" s="34"/>
      <c r="BZ16" s="34">
        <v>1</v>
      </c>
      <c r="CA16" s="34"/>
      <c r="CB16" s="34"/>
      <c r="CC16" s="34">
        <v>1</v>
      </c>
      <c r="CD16" s="34"/>
      <c r="CE16" s="34"/>
      <c r="CF16" s="34"/>
      <c r="CG16" s="34">
        <v>1</v>
      </c>
      <c r="CH16" s="34"/>
      <c r="CI16" s="34">
        <v>1</v>
      </c>
      <c r="CJ16" s="34"/>
      <c r="CK16" s="34"/>
      <c r="CL16" s="34"/>
      <c r="CM16" s="34">
        <v>1</v>
      </c>
      <c r="CN16" s="34"/>
      <c r="CO16" s="34">
        <v>1</v>
      </c>
      <c r="CP16" s="34"/>
      <c r="CQ16" s="34"/>
      <c r="CR16" s="34">
        <v>1</v>
      </c>
      <c r="CS16" s="34"/>
      <c r="CT16" s="34"/>
      <c r="CU16" s="34">
        <v>1</v>
      </c>
      <c r="CV16" s="34"/>
      <c r="CW16" s="34"/>
      <c r="CX16" s="34">
        <v>1</v>
      </c>
      <c r="CY16" s="34"/>
      <c r="CZ16" s="34"/>
      <c r="DA16" s="34">
        <v>1</v>
      </c>
      <c r="DB16" s="34"/>
      <c r="DC16" s="34"/>
      <c r="DD16" s="34">
        <v>1</v>
      </c>
      <c r="DE16" s="34"/>
      <c r="DF16" s="34"/>
      <c r="DG16" s="34">
        <v>1</v>
      </c>
      <c r="DH16" s="34"/>
      <c r="DI16" s="34"/>
      <c r="DJ16" s="34">
        <v>1</v>
      </c>
      <c r="DK16" s="34"/>
      <c r="DL16" s="34"/>
      <c r="DM16" s="34">
        <v>1</v>
      </c>
      <c r="DN16" s="34"/>
      <c r="DO16" s="34"/>
      <c r="DP16" s="34"/>
      <c r="DQ16" s="34">
        <v>1</v>
      </c>
      <c r="DR16" s="34"/>
      <c r="DS16" s="34">
        <v>1</v>
      </c>
      <c r="DT16" s="34"/>
      <c r="DU16" s="34"/>
      <c r="DV16" s="34">
        <v>1</v>
      </c>
      <c r="DW16" s="34"/>
      <c r="DX16" s="34"/>
      <c r="DY16" s="34">
        <v>1</v>
      </c>
      <c r="DZ16" s="34"/>
      <c r="EA16" s="34"/>
      <c r="EB16" s="34"/>
      <c r="EC16" s="34">
        <v>1</v>
      </c>
      <c r="ED16" s="34"/>
      <c r="EE16" s="34">
        <v>1</v>
      </c>
      <c r="EF16" s="34"/>
      <c r="EG16" s="34"/>
      <c r="EH16" s="34"/>
      <c r="EI16" s="34">
        <v>1</v>
      </c>
      <c r="EJ16" s="34"/>
      <c r="EK16" s="34">
        <v>1</v>
      </c>
      <c r="EL16" s="34"/>
      <c r="EM16" s="34"/>
      <c r="EN16" s="34">
        <v>1</v>
      </c>
      <c r="EO16" s="34"/>
      <c r="EP16" s="34"/>
      <c r="EQ16" s="34"/>
      <c r="ER16" s="34">
        <v>1</v>
      </c>
      <c r="ES16" s="34"/>
      <c r="ET16" s="34">
        <v>1</v>
      </c>
      <c r="EU16" s="34"/>
      <c r="EV16" s="34"/>
      <c r="EW16" s="34"/>
      <c r="EX16" s="34">
        <v>1</v>
      </c>
      <c r="EY16" s="34"/>
      <c r="EZ16" s="34">
        <v>1</v>
      </c>
      <c r="FA16" s="34"/>
      <c r="FB16" s="34"/>
      <c r="FC16" s="34"/>
      <c r="FD16" s="34">
        <v>1</v>
      </c>
      <c r="FE16" s="34"/>
      <c r="FF16" s="34"/>
      <c r="FG16" s="34">
        <v>1</v>
      </c>
      <c r="FH16" s="34"/>
      <c r="FI16" s="34">
        <v>1</v>
      </c>
      <c r="FJ16" s="34"/>
      <c r="FK16" s="34"/>
      <c r="FL16" s="34"/>
      <c r="FM16" s="34">
        <v>1</v>
      </c>
      <c r="FN16" s="34"/>
      <c r="FO16" s="34">
        <v>1</v>
      </c>
      <c r="FP16" s="34"/>
      <c r="FQ16" s="34"/>
      <c r="FR16" s="34">
        <v>1</v>
      </c>
      <c r="FS16" s="34"/>
      <c r="FT16" s="34"/>
      <c r="FU16" s="34"/>
      <c r="FV16" s="34">
        <v>1</v>
      </c>
      <c r="FW16" s="34"/>
      <c r="FX16" s="34"/>
      <c r="FY16" s="34">
        <v>1</v>
      </c>
      <c r="FZ16" s="34"/>
      <c r="GA16" s="34">
        <v>1</v>
      </c>
      <c r="GB16" s="34"/>
      <c r="GC16" s="34"/>
      <c r="GD16" s="34">
        <v>1</v>
      </c>
      <c r="GE16" s="34"/>
      <c r="GF16" s="34"/>
      <c r="GG16" s="34">
        <v>1</v>
      </c>
      <c r="GH16" s="34"/>
      <c r="GI16" s="34"/>
      <c r="GJ16" s="34"/>
      <c r="GK16" s="34">
        <v>1</v>
      </c>
      <c r="GL16" s="34"/>
      <c r="GM16" s="34"/>
      <c r="GN16" s="34">
        <v>1</v>
      </c>
      <c r="GO16" s="34"/>
      <c r="GP16" s="34">
        <v>1</v>
      </c>
      <c r="GQ16" s="34"/>
      <c r="GR16" s="34"/>
    </row>
    <row r="17" spans="1:200" ht="15.75">
      <c r="A17" s="14">
        <v>4</v>
      </c>
      <c r="B17" s="27" t="s">
        <v>1020</v>
      </c>
      <c r="C17" s="30">
        <v>1</v>
      </c>
      <c r="D17" s="30"/>
      <c r="E17" s="30"/>
      <c r="F17" s="29"/>
      <c r="G17" s="29">
        <v>1</v>
      </c>
      <c r="H17" s="29"/>
      <c r="I17" s="29">
        <v>1</v>
      </c>
      <c r="J17" s="29"/>
      <c r="K17" s="29"/>
      <c r="L17" s="32">
        <v>1</v>
      </c>
      <c r="M17" s="29"/>
      <c r="N17" s="29"/>
      <c r="O17" s="29"/>
      <c r="P17" s="29">
        <v>1</v>
      </c>
      <c r="Q17" s="29"/>
      <c r="R17" s="29">
        <v>1</v>
      </c>
      <c r="S17" s="29"/>
      <c r="T17" s="29"/>
      <c r="U17" s="29">
        <v>1</v>
      </c>
      <c r="V17" s="29"/>
      <c r="W17" s="29"/>
      <c r="X17" s="29"/>
      <c r="Y17" s="29">
        <v>1</v>
      </c>
      <c r="Z17" s="29"/>
      <c r="AA17" s="34"/>
      <c r="AB17" s="34">
        <v>1</v>
      </c>
      <c r="AC17" s="34"/>
      <c r="AD17" s="34"/>
      <c r="AE17" s="34">
        <v>1</v>
      </c>
      <c r="AF17" s="34"/>
      <c r="AG17" s="34"/>
      <c r="AH17" s="34">
        <v>1</v>
      </c>
      <c r="AI17" s="34"/>
      <c r="AJ17" s="34"/>
      <c r="AK17" s="34">
        <v>1</v>
      </c>
      <c r="AL17" s="34"/>
      <c r="AM17" s="34"/>
      <c r="AN17" s="34">
        <v>1</v>
      </c>
      <c r="AO17" s="34"/>
      <c r="AP17" s="34"/>
      <c r="AQ17" s="34">
        <v>1</v>
      </c>
      <c r="AR17" s="34"/>
      <c r="AS17" s="34">
        <v>1</v>
      </c>
      <c r="AT17" s="34"/>
      <c r="AU17" s="37"/>
      <c r="AV17" s="34"/>
      <c r="AW17" s="34">
        <v>1</v>
      </c>
      <c r="AX17" s="34"/>
      <c r="AY17" s="34"/>
      <c r="AZ17" s="34">
        <v>1</v>
      </c>
      <c r="BA17" s="34"/>
      <c r="BB17" s="34"/>
      <c r="BC17" s="34">
        <v>1</v>
      </c>
      <c r="BD17" s="34"/>
      <c r="BE17" s="34"/>
      <c r="BF17" s="34">
        <v>1</v>
      </c>
      <c r="BG17" s="34"/>
      <c r="BH17" s="34">
        <v>1</v>
      </c>
      <c r="BI17" s="34"/>
      <c r="BJ17" s="34"/>
      <c r="BK17" s="34">
        <v>1</v>
      </c>
      <c r="BL17" s="34"/>
      <c r="BM17" s="34"/>
      <c r="BN17" s="34">
        <v>1</v>
      </c>
      <c r="BO17" s="34"/>
      <c r="BP17" s="34"/>
      <c r="BQ17" s="34">
        <v>1</v>
      </c>
      <c r="BR17" s="34"/>
      <c r="BS17" s="34"/>
      <c r="BT17" s="34">
        <v>1</v>
      </c>
      <c r="BU17" s="34"/>
      <c r="BV17" s="34"/>
      <c r="BW17" s="38">
        <v>1</v>
      </c>
      <c r="BX17" s="34"/>
      <c r="BY17" s="34"/>
      <c r="BZ17" s="34">
        <v>1</v>
      </c>
      <c r="CA17" s="34"/>
      <c r="CB17" s="34"/>
      <c r="CC17" s="34"/>
      <c r="CD17" s="34">
        <v>1</v>
      </c>
      <c r="CE17" s="34"/>
      <c r="CF17" s="34"/>
      <c r="CG17" s="34">
        <v>1</v>
      </c>
      <c r="CH17" s="34"/>
      <c r="CI17" s="34">
        <v>1</v>
      </c>
      <c r="CJ17" s="34"/>
      <c r="CK17" s="34"/>
      <c r="CL17" s="34"/>
      <c r="CM17" s="34">
        <v>1</v>
      </c>
      <c r="CN17" s="34"/>
      <c r="CO17" s="34">
        <v>1</v>
      </c>
      <c r="CP17" s="34"/>
      <c r="CQ17" s="34"/>
      <c r="CR17" s="34">
        <v>1</v>
      </c>
      <c r="CS17" s="34"/>
      <c r="CT17" s="34"/>
      <c r="CU17" s="34">
        <v>1</v>
      </c>
      <c r="CV17" s="34"/>
      <c r="CW17" s="34"/>
      <c r="CX17" s="34">
        <v>1</v>
      </c>
      <c r="CY17" s="34"/>
      <c r="CZ17" s="34"/>
      <c r="DA17" s="34">
        <v>1</v>
      </c>
      <c r="DB17" s="34"/>
      <c r="DC17" s="34"/>
      <c r="DD17" s="34">
        <v>1</v>
      </c>
      <c r="DE17" s="34"/>
      <c r="DF17" s="34"/>
      <c r="DG17" s="34">
        <v>1</v>
      </c>
      <c r="DH17" s="34"/>
      <c r="DI17" s="34"/>
      <c r="DJ17" s="34">
        <v>1</v>
      </c>
      <c r="DK17" s="34"/>
      <c r="DL17" s="34"/>
      <c r="DM17" s="34">
        <v>1</v>
      </c>
      <c r="DN17" s="34"/>
      <c r="DO17" s="34"/>
      <c r="DP17" s="34"/>
      <c r="DQ17" s="34">
        <v>1</v>
      </c>
      <c r="DR17" s="34"/>
      <c r="DS17" s="34">
        <v>1</v>
      </c>
      <c r="DT17" s="34"/>
      <c r="DU17" s="34"/>
      <c r="DV17" s="34">
        <v>1</v>
      </c>
      <c r="DW17" s="34"/>
      <c r="DX17" s="34"/>
      <c r="DY17" s="34"/>
      <c r="DZ17" s="34">
        <v>1</v>
      </c>
      <c r="EA17" s="34"/>
      <c r="EB17" s="34"/>
      <c r="EC17" s="34">
        <v>1</v>
      </c>
      <c r="ED17" s="34"/>
      <c r="EE17" s="34">
        <v>1</v>
      </c>
      <c r="EF17" s="34"/>
      <c r="EG17" s="34"/>
      <c r="EH17" s="34"/>
      <c r="EI17" s="34">
        <v>1</v>
      </c>
      <c r="EJ17" s="34"/>
      <c r="EK17" s="34">
        <v>1</v>
      </c>
      <c r="EL17" s="34"/>
      <c r="EM17" s="34"/>
      <c r="EN17" s="34">
        <v>1</v>
      </c>
      <c r="EO17" s="34"/>
      <c r="EP17" s="34"/>
      <c r="EQ17" s="34"/>
      <c r="ER17" s="34">
        <v>1</v>
      </c>
      <c r="ES17" s="34"/>
      <c r="ET17" s="34">
        <v>1</v>
      </c>
      <c r="EU17" s="34"/>
      <c r="EV17" s="34"/>
      <c r="EW17" s="34"/>
      <c r="EX17" s="34">
        <v>1</v>
      </c>
      <c r="EY17" s="34"/>
      <c r="EZ17" s="34">
        <v>1</v>
      </c>
      <c r="FA17" s="34"/>
      <c r="FB17" s="34"/>
      <c r="FC17" s="34"/>
      <c r="FD17" s="34">
        <v>1</v>
      </c>
      <c r="FE17" s="34"/>
      <c r="FF17" s="34"/>
      <c r="FG17" s="34">
        <v>1</v>
      </c>
      <c r="FH17" s="34"/>
      <c r="FI17" s="34">
        <v>1</v>
      </c>
      <c r="FJ17" s="34"/>
      <c r="FK17" s="34"/>
      <c r="FL17" s="34"/>
      <c r="FM17" s="34">
        <v>1</v>
      </c>
      <c r="FN17" s="34"/>
      <c r="FO17" s="34">
        <v>1</v>
      </c>
      <c r="FP17" s="34"/>
      <c r="FQ17" s="34"/>
      <c r="FR17" s="34">
        <v>1</v>
      </c>
      <c r="FS17" s="34"/>
      <c r="FT17" s="34"/>
      <c r="FU17" s="34"/>
      <c r="FV17" s="34">
        <v>1</v>
      </c>
      <c r="FW17" s="34"/>
      <c r="FX17" s="34"/>
      <c r="FY17" s="34">
        <v>1</v>
      </c>
      <c r="FZ17" s="34"/>
      <c r="GA17" s="34">
        <v>1</v>
      </c>
      <c r="GB17" s="34"/>
      <c r="GC17" s="34"/>
      <c r="GD17" s="34">
        <v>1</v>
      </c>
      <c r="GE17" s="34"/>
      <c r="GF17" s="34"/>
      <c r="GG17" s="34">
        <v>1</v>
      </c>
      <c r="GH17" s="34"/>
      <c r="GI17" s="34"/>
      <c r="GJ17" s="34"/>
      <c r="GK17" s="34">
        <v>1</v>
      </c>
      <c r="GL17" s="34"/>
      <c r="GM17" s="34"/>
      <c r="GN17" s="34">
        <v>1</v>
      </c>
      <c r="GO17" s="34"/>
      <c r="GP17" s="34">
        <v>1</v>
      </c>
      <c r="GQ17" s="34"/>
      <c r="GR17" s="34"/>
    </row>
    <row r="18" spans="1:200" ht="15.75">
      <c r="A18" s="14">
        <v>5</v>
      </c>
      <c r="B18" s="27" t="s">
        <v>1021</v>
      </c>
      <c r="C18" s="30">
        <v>1</v>
      </c>
      <c r="D18" s="30"/>
      <c r="E18" s="30"/>
      <c r="F18" s="29">
        <v>1</v>
      </c>
      <c r="G18" s="29"/>
      <c r="H18" s="29"/>
      <c r="I18" s="29">
        <v>1</v>
      </c>
      <c r="J18" s="29"/>
      <c r="K18" s="29"/>
      <c r="L18" s="32">
        <v>1</v>
      </c>
      <c r="M18" s="29"/>
      <c r="N18" s="29"/>
      <c r="O18" s="29">
        <v>1</v>
      </c>
      <c r="P18" s="29"/>
      <c r="Q18" s="29"/>
      <c r="R18" s="29">
        <v>1</v>
      </c>
      <c r="S18" s="29"/>
      <c r="T18" s="29"/>
      <c r="U18" s="29">
        <v>1</v>
      </c>
      <c r="V18" s="29"/>
      <c r="W18" s="29"/>
      <c r="X18" s="29">
        <v>1</v>
      </c>
      <c r="Y18" s="29"/>
      <c r="Z18" s="29"/>
      <c r="AA18" s="34">
        <v>1</v>
      </c>
      <c r="AB18" s="34"/>
      <c r="AC18" s="34"/>
      <c r="AD18" s="34">
        <v>1</v>
      </c>
      <c r="AE18" s="34"/>
      <c r="AF18" s="34"/>
      <c r="AG18" s="34">
        <v>1</v>
      </c>
      <c r="AH18" s="34"/>
      <c r="AI18" s="34"/>
      <c r="AJ18" s="34">
        <v>1</v>
      </c>
      <c r="AK18" s="34"/>
      <c r="AL18" s="34"/>
      <c r="AM18" s="34">
        <v>1</v>
      </c>
      <c r="AN18" s="34"/>
      <c r="AO18" s="34"/>
      <c r="AP18" s="34">
        <v>1</v>
      </c>
      <c r="AQ18" s="34"/>
      <c r="AR18" s="34"/>
      <c r="AS18" s="34">
        <v>1</v>
      </c>
      <c r="AT18" s="34"/>
      <c r="AU18" s="37"/>
      <c r="AV18" s="34">
        <v>1</v>
      </c>
      <c r="AW18" s="34"/>
      <c r="AX18" s="34"/>
      <c r="AY18" s="34">
        <v>1</v>
      </c>
      <c r="AZ18" s="34"/>
      <c r="BA18" s="34"/>
      <c r="BB18" s="34">
        <v>1</v>
      </c>
      <c r="BC18" s="34"/>
      <c r="BD18" s="34"/>
      <c r="BE18" s="34">
        <v>1</v>
      </c>
      <c r="BF18" s="34"/>
      <c r="BG18" s="34"/>
      <c r="BH18" s="34">
        <v>1</v>
      </c>
      <c r="BI18" s="34"/>
      <c r="BJ18" s="34"/>
      <c r="BK18" s="34">
        <v>1</v>
      </c>
      <c r="BL18" s="34"/>
      <c r="BM18" s="34"/>
      <c r="BN18" s="34">
        <v>1</v>
      </c>
      <c r="BO18" s="34"/>
      <c r="BP18" s="34"/>
      <c r="BQ18" s="34">
        <v>1</v>
      </c>
      <c r="BR18" s="34"/>
      <c r="BS18" s="34"/>
      <c r="BT18" s="34">
        <v>1</v>
      </c>
      <c r="BU18" s="34"/>
      <c r="BV18" s="34"/>
      <c r="BW18" s="38">
        <v>1</v>
      </c>
      <c r="BX18" s="34"/>
      <c r="BY18" s="34"/>
      <c r="BZ18" s="34">
        <v>1</v>
      </c>
      <c r="CA18" s="34"/>
      <c r="CB18" s="34"/>
      <c r="CC18" s="34">
        <v>1</v>
      </c>
      <c r="CD18" s="34"/>
      <c r="CE18" s="34"/>
      <c r="CF18" s="34">
        <v>1</v>
      </c>
      <c r="CG18" s="34"/>
      <c r="CH18" s="34"/>
      <c r="CI18" s="34">
        <v>1</v>
      </c>
      <c r="CJ18" s="34"/>
      <c r="CK18" s="34"/>
      <c r="CL18" s="34">
        <v>1</v>
      </c>
      <c r="CM18" s="34"/>
      <c r="CN18" s="34"/>
      <c r="CO18" s="34">
        <v>1</v>
      </c>
      <c r="CP18" s="34"/>
      <c r="CQ18" s="34"/>
      <c r="CR18" s="34">
        <v>1</v>
      </c>
      <c r="CS18" s="34"/>
      <c r="CT18" s="34"/>
      <c r="CU18" s="34">
        <v>1</v>
      </c>
      <c r="CV18" s="34"/>
      <c r="CW18" s="34"/>
      <c r="CX18" s="34">
        <v>1</v>
      </c>
      <c r="CY18" s="34"/>
      <c r="CZ18" s="34"/>
      <c r="DA18" s="34">
        <v>1</v>
      </c>
      <c r="DB18" s="34"/>
      <c r="DC18" s="34"/>
      <c r="DD18" s="34">
        <v>1</v>
      </c>
      <c r="DE18" s="34"/>
      <c r="DF18" s="34"/>
      <c r="DG18" s="34">
        <v>1</v>
      </c>
      <c r="DH18" s="34"/>
      <c r="DI18" s="34"/>
      <c r="DJ18" s="34">
        <v>1</v>
      </c>
      <c r="DK18" s="34"/>
      <c r="DL18" s="34"/>
      <c r="DM18" s="34">
        <v>1</v>
      </c>
      <c r="DN18" s="34"/>
      <c r="DO18" s="34"/>
      <c r="DP18" s="34"/>
      <c r="DQ18" s="34">
        <v>1</v>
      </c>
      <c r="DR18" s="34"/>
      <c r="DS18" s="34">
        <v>1</v>
      </c>
      <c r="DT18" s="34"/>
      <c r="DU18" s="34"/>
      <c r="DV18" s="34">
        <v>1</v>
      </c>
      <c r="DW18" s="34"/>
      <c r="DX18" s="34"/>
      <c r="DY18" s="34">
        <v>1</v>
      </c>
      <c r="DZ18" s="34"/>
      <c r="EA18" s="34"/>
      <c r="EB18" s="34">
        <v>1</v>
      </c>
      <c r="EC18" s="34"/>
      <c r="ED18" s="34"/>
      <c r="EE18" s="34">
        <v>1</v>
      </c>
      <c r="EF18" s="34"/>
      <c r="EG18" s="34"/>
      <c r="EH18" s="34"/>
      <c r="EI18" s="34">
        <v>1</v>
      </c>
      <c r="EJ18" s="34"/>
      <c r="EK18" s="34">
        <v>1</v>
      </c>
      <c r="EL18" s="34"/>
      <c r="EM18" s="34"/>
      <c r="EN18" s="34">
        <v>1</v>
      </c>
      <c r="EO18" s="34"/>
      <c r="EP18" s="34"/>
      <c r="EQ18" s="34">
        <v>1</v>
      </c>
      <c r="ER18" s="34"/>
      <c r="ES18" s="34"/>
      <c r="ET18" s="34">
        <v>1</v>
      </c>
      <c r="EU18" s="34"/>
      <c r="EV18" s="34"/>
      <c r="EW18" s="34"/>
      <c r="EX18" s="34">
        <v>1</v>
      </c>
      <c r="EY18" s="34"/>
      <c r="EZ18" s="34">
        <v>1</v>
      </c>
      <c r="FA18" s="34"/>
      <c r="FB18" s="34"/>
      <c r="FC18" s="34">
        <v>1</v>
      </c>
      <c r="FD18" s="34"/>
      <c r="FE18" s="34"/>
      <c r="FF18" s="34"/>
      <c r="FG18" s="34">
        <v>1</v>
      </c>
      <c r="FH18" s="34"/>
      <c r="FI18" s="34">
        <v>1</v>
      </c>
      <c r="FJ18" s="34"/>
      <c r="FK18" s="34"/>
      <c r="FL18" s="34">
        <v>1</v>
      </c>
      <c r="FM18" s="34"/>
      <c r="FN18" s="34"/>
      <c r="FO18" s="34">
        <v>1</v>
      </c>
      <c r="FP18" s="34"/>
      <c r="FQ18" s="34"/>
      <c r="FR18" s="34">
        <v>1</v>
      </c>
      <c r="FS18" s="34"/>
      <c r="FT18" s="34"/>
      <c r="FU18" s="34">
        <v>1</v>
      </c>
      <c r="FV18" s="34"/>
      <c r="FW18" s="34"/>
      <c r="FX18" s="34"/>
      <c r="FY18" s="34">
        <v>1</v>
      </c>
      <c r="FZ18" s="34"/>
      <c r="GA18" s="34">
        <v>1</v>
      </c>
      <c r="GB18" s="34"/>
      <c r="GC18" s="34"/>
      <c r="GD18" s="34">
        <v>1</v>
      </c>
      <c r="GE18" s="34"/>
      <c r="GF18" s="34"/>
      <c r="GG18" s="34">
        <v>1</v>
      </c>
      <c r="GH18" s="34"/>
      <c r="GI18" s="34"/>
      <c r="GJ18" s="34">
        <v>1</v>
      </c>
      <c r="GK18" s="34"/>
      <c r="GL18" s="34"/>
      <c r="GM18" s="34">
        <v>1</v>
      </c>
      <c r="GN18" s="34"/>
      <c r="GO18" s="34"/>
      <c r="GP18" s="34">
        <v>1</v>
      </c>
      <c r="GQ18" s="34"/>
      <c r="GR18" s="34"/>
    </row>
    <row r="19" spans="1:200" ht="15.75">
      <c r="A19" s="14">
        <v>6</v>
      </c>
      <c r="B19" s="27" t="s">
        <v>1022</v>
      </c>
      <c r="C19" s="30">
        <v>1</v>
      </c>
      <c r="D19" s="30"/>
      <c r="E19" s="30"/>
      <c r="F19" s="29"/>
      <c r="G19" s="29">
        <v>1</v>
      </c>
      <c r="H19" s="29"/>
      <c r="I19" s="29">
        <v>1</v>
      </c>
      <c r="J19" s="29"/>
      <c r="K19" s="29"/>
      <c r="L19" s="32">
        <v>1</v>
      </c>
      <c r="M19" s="29"/>
      <c r="N19" s="29"/>
      <c r="O19" s="29">
        <v>1</v>
      </c>
      <c r="P19" s="29"/>
      <c r="Q19" s="29"/>
      <c r="R19" s="29">
        <v>1</v>
      </c>
      <c r="S19" s="29"/>
      <c r="T19" s="29"/>
      <c r="U19" s="29">
        <v>1</v>
      </c>
      <c r="V19" s="29"/>
      <c r="W19" s="29"/>
      <c r="X19" s="29"/>
      <c r="Y19" s="29">
        <v>1</v>
      </c>
      <c r="Z19" s="29"/>
      <c r="AA19" s="34">
        <v>1</v>
      </c>
      <c r="AB19" s="34"/>
      <c r="AC19" s="34"/>
      <c r="AD19" s="34">
        <v>1</v>
      </c>
      <c r="AE19" s="34"/>
      <c r="AF19" s="34"/>
      <c r="AG19" s="34"/>
      <c r="AH19" s="34">
        <v>1</v>
      </c>
      <c r="AI19" s="34"/>
      <c r="AJ19" s="34"/>
      <c r="AK19" s="34">
        <v>1</v>
      </c>
      <c r="AL19" s="34"/>
      <c r="AM19" s="34"/>
      <c r="AN19" s="34">
        <v>1</v>
      </c>
      <c r="AO19" s="34"/>
      <c r="AP19" s="34">
        <v>1</v>
      </c>
      <c r="AQ19" s="34"/>
      <c r="AR19" s="34"/>
      <c r="AS19" s="34">
        <v>1</v>
      </c>
      <c r="AT19" s="34"/>
      <c r="AU19" s="37"/>
      <c r="AV19" s="34">
        <v>1</v>
      </c>
      <c r="AW19" s="34"/>
      <c r="AX19" s="34"/>
      <c r="AY19" s="34">
        <v>1</v>
      </c>
      <c r="AZ19" s="34"/>
      <c r="BA19" s="34"/>
      <c r="BB19" s="34">
        <v>1</v>
      </c>
      <c r="BC19" s="34"/>
      <c r="BD19" s="34"/>
      <c r="BE19" s="34"/>
      <c r="BF19" s="34">
        <v>1</v>
      </c>
      <c r="BG19" s="34"/>
      <c r="BH19" s="34">
        <v>1</v>
      </c>
      <c r="BI19" s="34"/>
      <c r="BJ19" s="34"/>
      <c r="BK19" s="34">
        <v>1</v>
      </c>
      <c r="BL19" s="34"/>
      <c r="BM19" s="34"/>
      <c r="BN19" s="34">
        <v>1</v>
      </c>
      <c r="BO19" s="34"/>
      <c r="BP19" s="34"/>
      <c r="BQ19" s="34">
        <v>1</v>
      </c>
      <c r="BR19" s="34"/>
      <c r="BS19" s="34"/>
      <c r="BT19" s="34">
        <v>1</v>
      </c>
      <c r="BU19" s="34"/>
      <c r="BV19" s="34"/>
      <c r="BW19" s="38">
        <v>1</v>
      </c>
      <c r="BX19" s="34"/>
      <c r="BY19" s="34"/>
      <c r="BZ19" s="34">
        <v>1</v>
      </c>
      <c r="CA19" s="34"/>
      <c r="CB19" s="34"/>
      <c r="CC19" s="34">
        <v>1</v>
      </c>
      <c r="CD19" s="34"/>
      <c r="CE19" s="34"/>
      <c r="CF19" s="34"/>
      <c r="CG19" s="34">
        <v>1</v>
      </c>
      <c r="CH19" s="34"/>
      <c r="CI19" s="34">
        <v>1</v>
      </c>
      <c r="CJ19" s="34"/>
      <c r="CK19" s="34"/>
      <c r="CL19" s="34"/>
      <c r="CM19" s="34">
        <v>1</v>
      </c>
      <c r="CN19" s="34"/>
      <c r="CO19" s="34">
        <v>1</v>
      </c>
      <c r="CP19" s="34"/>
      <c r="CQ19" s="34"/>
      <c r="CR19" s="34">
        <v>1</v>
      </c>
      <c r="CS19" s="34"/>
      <c r="CT19" s="34"/>
      <c r="CU19" s="34">
        <v>1</v>
      </c>
      <c r="CV19" s="34"/>
      <c r="CW19" s="34"/>
      <c r="CX19" s="34">
        <v>1</v>
      </c>
      <c r="CY19" s="34"/>
      <c r="CZ19" s="34"/>
      <c r="DA19" s="34">
        <v>1</v>
      </c>
      <c r="DB19" s="34"/>
      <c r="DC19" s="34"/>
      <c r="DD19" s="34">
        <v>1</v>
      </c>
      <c r="DE19" s="34"/>
      <c r="DF19" s="34"/>
      <c r="DG19" s="34">
        <v>1</v>
      </c>
      <c r="DH19" s="34"/>
      <c r="DI19" s="34"/>
      <c r="DJ19" s="34">
        <v>1</v>
      </c>
      <c r="DK19" s="34"/>
      <c r="DL19" s="34"/>
      <c r="DM19" s="34">
        <v>1</v>
      </c>
      <c r="DN19" s="34"/>
      <c r="DO19" s="34"/>
      <c r="DP19" s="34"/>
      <c r="DQ19" s="34">
        <v>1</v>
      </c>
      <c r="DR19" s="34"/>
      <c r="DS19" s="34">
        <v>1</v>
      </c>
      <c r="DT19" s="34"/>
      <c r="DU19" s="34"/>
      <c r="DV19" s="34">
        <v>1</v>
      </c>
      <c r="DW19" s="34"/>
      <c r="DX19" s="34"/>
      <c r="DY19" s="34">
        <v>1</v>
      </c>
      <c r="DZ19" s="34"/>
      <c r="EA19" s="34"/>
      <c r="EB19" s="34">
        <v>1</v>
      </c>
      <c r="EC19" s="34"/>
      <c r="ED19" s="34"/>
      <c r="EE19" s="34">
        <v>1</v>
      </c>
      <c r="EF19" s="34"/>
      <c r="EG19" s="34"/>
      <c r="EH19" s="34"/>
      <c r="EI19" s="34">
        <v>1</v>
      </c>
      <c r="EJ19" s="34"/>
      <c r="EK19" s="34">
        <v>1</v>
      </c>
      <c r="EL19" s="34"/>
      <c r="EM19" s="34"/>
      <c r="EN19" s="34">
        <v>1</v>
      </c>
      <c r="EO19" s="34"/>
      <c r="EP19" s="34"/>
      <c r="EQ19" s="34"/>
      <c r="ER19" s="34">
        <v>1</v>
      </c>
      <c r="ES19" s="34"/>
      <c r="ET19" s="34">
        <v>1</v>
      </c>
      <c r="EU19" s="34"/>
      <c r="EV19" s="34"/>
      <c r="EW19" s="34"/>
      <c r="EX19" s="34">
        <v>1</v>
      </c>
      <c r="EY19" s="34"/>
      <c r="EZ19" s="34">
        <v>1</v>
      </c>
      <c r="FA19" s="34"/>
      <c r="FB19" s="34"/>
      <c r="FC19" s="34"/>
      <c r="FD19" s="34">
        <v>1</v>
      </c>
      <c r="FE19" s="34"/>
      <c r="FF19" s="34"/>
      <c r="FG19" s="34">
        <v>1</v>
      </c>
      <c r="FH19" s="34"/>
      <c r="FI19" s="34">
        <v>1</v>
      </c>
      <c r="FJ19" s="34"/>
      <c r="FK19" s="34"/>
      <c r="FL19" s="34">
        <v>1</v>
      </c>
      <c r="FM19" s="34"/>
      <c r="FN19" s="34"/>
      <c r="FO19" s="34">
        <v>1</v>
      </c>
      <c r="FP19" s="34"/>
      <c r="FQ19" s="34"/>
      <c r="FR19" s="34">
        <v>1</v>
      </c>
      <c r="FS19" s="34"/>
      <c r="FT19" s="34"/>
      <c r="FU19" s="34"/>
      <c r="FV19" s="34">
        <v>1</v>
      </c>
      <c r="FW19" s="34"/>
      <c r="FX19" s="34"/>
      <c r="FY19" s="34">
        <v>1</v>
      </c>
      <c r="FZ19" s="34"/>
      <c r="GA19" s="34">
        <v>1</v>
      </c>
      <c r="GB19" s="34"/>
      <c r="GC19" s="34"/>
      <c r="GD19" s="34">
        <v>1</v>
      </c>
      <c r="GE19" s="34"/>
      <c r="GF19" s="34"/>
      <c r="GG19" s="34">
        <v>1</v>
      </c>
      <c r="GH19" s="34"/>
      <c r="GI19" s="34"/>
      <c r="GJ19" s="34"/>
      <c r="GK19" s="34">
        <v>1</v>
      </c>
      <c r="GL19" s="34"/>
      <c r="GM19" s="34">
        <v>1</v>
      </c>
      <c r="GN19" s="34"/>
      <c r="GO19" s="34"/>
      <c r="GP19" s="34">
        <v>1</v>
      </c>
      <c r="GQ19" s="34"/>
      <c r="GR19" s="34"/>
    </row>
    <row r="20" spans="1:200" ht="15.75">
      <c r="A20" s="14">
        <v>7</v>
      </c>
      <c r="B20" s="27" t="s">
        <v>1023</v>
      </c>
      <c r="C20" s="30">
        <v>1</v>
      </c>
      <c r="D20" s="30"/>
      <c r="E20" s="30"/>
      <c r="F20" s="29">
        <v>1</v>
      </c>
      <c r="G20" s="29"/>
      <c r="H20" s="29"/>
      <c r="I20" s="29">
        <v>1</v>
      </c>
      <c r="J20" s="29"/>
      <c r="K20" s="29"/>
      <c r="L20" s="32">
        <v>1</v>
      </c>
      <c r="M20" s="29"/>
      <c r="N20" s="29"/>
      <c r="O20" s="29">
        <v>1</v>
      </c>
      <c r="P20" s="29"/>
      <c r="Q20" s="29"/>
      <c r="R20" s="29">
        <v>1</v>
      </c>
      <c r="S20" s="29"/>
      <c r="T20" s="29"/>
      <c r="U20" s="29">
        <v>1</v>
      </c>
      <c r="V20" s="33"/>
      <c r="W20" s="29"/>
      <c r="X20" s="29"/>
      <c r="Y20" s="29">
        <v>1</v>
      </c>
      <c r="Z20" s="29"/>
      <c r="AA20" s="34">
        <v>1</v>
      </c>
      <c r="AB20" s="34"/>
      <c r="AC20" s="34"/>
      <c r="AD20" s="34">
        <v>1</v>
      </c>
      <c r="AE20" s="34"/>
      <c r="AF20" s="34"/>
      <c r="AG20" s="34"/>
      <c r="AH20" s="34">
        <v>1</v>
      </c>
      <c r="AI20" s="34"/>
      <c r="AJ20" s="34"/>
      <c r="AK20" s="34">
        <v>1</v>
      </c>
      <c r="AL20" s="34"/>
      <c r="AM20" s="34"/>
      <c r="AN20" s="34">
        <v>1</v>
      </c>
      <c r="AO20" s="34"/>
      <c r="AP20" s="34">
        <v>1</v>
      </c>
      <c r="AQ20" s="34"/>
      <c r="AR20" s="34"/>
      <c r="AS20" s="34">
        <v>1</v>
      </c>
      <c r="AT20" s="34"/>
      <c r="AU20" s="37"/>
      <c r="AV20" s="34">
        <v>1</v>
      </c>
      <c r="AW20" s="34"/>
      <c r="AX20" s="34"/>
      <c r="AY20" s="34">
        <v>1</v>
      </c>
      <c r="AZ20" s="34"/>
      <c r="BA20" s="34"/>
      <c r="BB20" s="34">
        <v>1</v>
      </c>
      <c r="BC20" s="34"/>
      <c r="BD20" s="34"/>
      <c r="BE20" s="34">
        <v>1</v>
      </c>
      <c r="BF20" s="34"/>
      <c r="BG20" s="34"/>
      <c r="BH20" s="34">
        <v>1</v>
      </c>
      <c r="BI20" s="34"/>
      <c r="BJ20" s="34"/>
      <c r="BK20" s="34">
        <v>1</v>
      </c>
      <c r="BL20" s="34"/>
      <c r="BM20" s="34"/>
      <c r="BN20" s="34">
        <v>1</v>
      </c>
      <c r="BO20" s="34"/>
      <c r="BP20" s="34"/>
      <c r="BQ20" s="34">
        <v>1</v>
      </c>
      <c r="BR20" s="34"/>
      <c r="BS20" s="34"/>
      <c r="BT20" s="34">
        <v>1</v>
      </c>
      <c r="BU20" s="34"/>
      <c r="BV20" s="34"/>
      <c r="BW20" s="38">
        <v>1</v>
      </c>
      <c r="BX20" s="34"/>
      <c r="BY20" s="34"/>
      <c r="BZ20" s="34">
        <v>1</v>
      </c>
      <c r="CA20" s="34"/>
      <c r="CB20" s="34"/>
      <c r="CC20" s="34"/>
      <c r="CD20" s="34">
        <v>1</v>
      </c>
      <c r="CE20" s="34"/>
      <c r="CF20" s="34"/>
      <c r="CG20" s="34">
        <v>1</v>
      </c>
      <c r="CH20" s="34"/>
      <c r="CI20" s="34">
        <v>1</v>
      </c>
      <c r="CJ20" s="34"/>
      <c r="CK20" s="34"/>
      <c r="CL20" s="34"/>
      <c r="CM20" s="34">
        <v>1</v>
      </c>
      <c r="CN20" s="34"/>
      <c r="CO20" s="34"/>
      <c r="CP20" s="34">
        <v>1</v>
      </c>
      <c r="CQ20" s="34"/>
      <c r="CR20" s="34"/>
      <c r="CS20" s="34">
        <v>1</v>
      </c>
      <c r="CT20" s="34"/>
      <c r="CU20" s="34"/>
      <c r="CV20" s="34">
        <v>1</v>
      </c>
      <c r="CW20" s="34"/>
      <c r="CX20" s="34">
        <v>1</v>
      </c>
      <c r="CY20" s="34"/>
      <c r="CZ20" s="34"/>
      <c r="DA20" s="34">
        <v>1</v>
      </c>
      <c r="DB20" s="34"/>
      <c r="DC20" s="34"/>
      <c r="DD20" s="34">
        <v>1</v>
      </c>
      <c r="DE20" s="34"/>
      <c r="DF20" s="34"/>
      <c r="DG20" s="34">
        <v>1</v>
      </c>
      <c r="DH20" s="34"/>
      <c r="DI20" s="34"/>
      <c r="DJ20" s="34">
        <v>1</v>
      </c>
      <c r="DK20" s="34"/>
      <c r="DL20" s="34"/>
      <c r="DM20" s="34">
        <v>1</v>
      </c>
      <c r="DN20" s="34"/>
      <c r="DO20" s="34"/>
      <c r="DP20" s="34"/>
      <c r="DQ20" s="34">
        <v>1</v>
      </c>
      <c r="DR20" s="34"/>
      <c r="DS20" s="34">
        <v>1</v>
      </c>
      <c r="DT20" s="34"/>
      <c r="DU20" s="34"/>
      <c r="DV20" s="34">
        <v>1</v>
      </c>
      <c r="DW20" s="34"/>
      <c r="DX20" s="34"/>
      <c r="DY20" s="34"/>
      <c r="DZ20" s="34">
        <v>1</v>
      </c>
      <c r="EA20" s="34"/>
      <c r="EB20" s="34"/>
      <c r="EC20" s="34">
        <v>1</v>
      </c>
      <c r="ED20" s="34"/>
      <c r="EE20" s="34">
        <v>1</v>
      </c>
      <c r="EF20" s="34"/>
      <c r="EG20" s="34"/>
      <c r="EH20" s="34"/>
      <c r="EI20" s="34">
        <v>1</v>
      </c>
      <c r="EJ20" s="34"/>
      <c r="EK20" s="34">
        <v>1</v>
      </c>
      <c r="EL20" s="34"/>
      <c r="EM20" s="34"/>
      <c r="EN20" s="34">
        <v>1</v>
      </c>
      <c r="EO20" s="34"/>
      <c r="EP20" s="34"/>
      <c r="EQ20" s="34"/>
      <c r="ER20" s="34">
        <v>1</v>
      </c>
      <c r="ES20" s="34"/>
      <c r="ET20" s="34">
        <v>1</v>
      </c>
      <c r="EU20" s="34"/>
      <c r="EV20" s="34"/>
      <c r="EW20" s="34"/>
      <c r="EX20" s="34">
        <v>1</v>
      </c>
      <c r="EY20" s="34"/>
      <c r="EZ20" s="34">
        <v>1</v>
      </c>
      <c r="FA20" s="34"/>
      <c r="FB20" s="34"/>
      <c r="FC20" s="34"/>
      <c r="FD20" s="34">
        <v>1</v>
      </c>
      <c r="FE20" s="34"/>
      <c r="FF20" s="34"/>
      <c r="FG20" s="34">
        <v>1</v>
      </c>
      <c r="FH20" s="34"/>
      <c r="FI20" s="34">
        <v>1</v>
      </c>
      <c r="FJ20" s="34"/>
      <c r="FK20" s="34"/>
      <c r="FL20" s="34">
        <v>1</v>
      </c>
      <c r="FM20" s="34"/>
      <c r="FN20" s="34"/>
      <c r="FO20" s="34">
        <v>1</v>
      </c>
      <c r="FP20" s="34"/>
      <c r="FQ20" s="34"/>
      <c r="FR20" s="34">
        <v>1</v>
      </c>
      <c r="FS20" s="34"/>
      <c r="FT20" s="34"/>
      <c r="FU20" s="34"/>
      <c r="FV20" s="34">
        <v>1</v>
      </c>
      <c r="FW20" s="34"/>
      <c r="FX20" s="34"/>
      <c r="FY20" s="34">
        <v>1</v>
      </c>
      <c r="FZ20" s="34"/>
      <c r="GA20" s="34">
        <v>1</v>
      </c>
      <c r="GB20" s="34"/>
      <c r="GC20" s="34"/>
      <c r="GD20" s="34">
        <v>1</v>
      </c>
      <c r="GE20" s="34"/>
      <c r="GF20" s="34"/>
      <c r="GG20" s="34">
        <v>1</v>
      </c>
      <c r="GH20" s="34"/>
      <c r="GI20" s="34"/>
      <c r="GJ20" s="34"/>
      <c r="GK20" s="34">
        <v>1</v>
      </c>
      <c r="GL20" s="34"/>
      <c r="GM20" s="34">
        <v>1</v>
      </c>
      <c r="GN20" s="34"/>
      <c r="GO20" s="34"/>
      <c r="GP20" s="34">
        <v>1</v>
      </c>
      <c r="GQ20" s="34"/>
      <c r="GR20" s="34"/>
    </row>
    <row r="21" spans="1:200">
      <c r="A21" s="102" t="s">
        <v>212</v>
      </c>
      <c r="B21" s="103"/>
      <c r="C21" s="15">
        <f>SUM(C14:C20)</f>
        <v>6</v>
      </c>
      <c r="D21" s="15">
        <f t="shared" ref="D21:BO21" si="0">SUM(D14:D20)</f>
        <v>1</v>
      </c>
      <c r="E21" s="15">
        <f t="shared" si="0"/>
        <v>0</v>
      </c>
      <c r="F21" s="15">
        <f t="shared" si="0"/>
        <v>2</v>
      </c>
      <c r="G21" s="15">
        <f t="shared" si="0"/>
        <v>5</v>
      </c>
      <c r="H21" s="15">
        <f t="shared" si="0"/>
        <v>0</v>
      </c>
      <c r="I21" s="15">
        <f t="shared" si="0"/>
        <v>7</v>
      </c>
      <c r="J21" s="15">
        <f t="shared" si="0"/>
        <v>0</v>
      </c>
      <c r="K21" s="15">
        <f t="shared" si="0"/>
        <v>0</v>
      </c>
      <c r="L21" s="15">
        <f t="shared" si="0"/>
        <v>7</v>
      </c>
      <c r="M21" s="15">
        <f t="shared" si="0"/>
        <v>0</v>
      </c>
      <c r="N21" s="15">
        <f t="shared" si="0"/>
        <v>0</v>
      </c>
      <c r="O21" s="15">
        <f t="shared" si="0"/>
        <v>5</v>
      </c>
      <c r="P21" s="15">
        <f t="shared" si="0"/>
        <v>2</v>
      </c>
      <c r="Q21" s="15">
        <f t="shared" si="0"/>
        <v>0</v>
      </c>
      <c r="R21" s="15">
        <f t="shared" si="0"/>
        <v>7</v>
      </c>
      <c r="S21" s="15">
        <f t="shared" si="0"/>
        <v>0</v>
      </c>
      <c r="T21" s="15">
        <f t="shared" si="0"/>
        <v>0</v>
      </c>
      <c r="U21" s="15">
        <f t="shared" si="0"/>
        <v>5</v>
      </c>
      <c r="V21" s="15">
        <f t="shared" si="0"/>
        <v>2</v>
      </c>
      <c r="W21" s="15">
        <f t="shared" si="0"/>
        <v>0</v>
      </c>
      <c r="X21" s="15">
        <f t="shared" si="0"/>
        <v>1</v>
      </c>
      <c r="Y21" s="15">
        <f t="shared" si="0"/>
        <v>6</v>
      </c>
      <c r="Z21" s="15">
        <f t="shared" si="0"/>
        <v>0</v>
      </c>
      <c r="AA21" s="15">
        <f t="shared" si="0"/>
        <v>4</v>
      </c>
      <c r="AB21" s="15">
        <f t="shared" si="0"/>
        <v>3</v>
      </c>
      <c r="AC21" s="15">
        <f t="shared" si="0"/>
        <v>0</v>
      </c>
      <c r="AD21" s="15">
        <f t="shared" si="0"/>
        <v>4</v>
      </c>
      <c r="AE21" s="15">
        <f t="shared" si="0"/>
        <v>3</v>
      </c>
      <c r="AF21" s="15">
        <f t="shared" si="0"/>
        <v>0</v>
      </c>
      <c r="AG21" s="15">
        <f t="shared" si="0"/>
        <v>1</v>
      </c>
      <c r="AH21" s="15">
        <f t="shared" si="0"/>
        <v>6</v>
      </c>
      <c r="AI21" s="15">
        <f t="shared" si="0"/>
        <v>0</v>
      </c>
      <c r="AJ21" s="15">
        <f t="shared" si="0"/>
        <v>1</v>
      </c>
      <c r="AK21" s="15">
        <f t="shared" si="0"/>
        <v>6</v>
      </c>
      <c r="AL21" s="15">
        <f t="shared" si="0"/>
        <v>0</v>
      </c>
      <c r="AM21" s="15">
        <f t="shared" si="0"/>
        <v>1</v>
      </c>
      <c r="AN21" s="15">
        <f t="shared" si="0"/>
        <v>6</v>
      </c>
      <c r="AO21" s="15">
        <f t="shared" si="0"/>
        <v>0</v>
      </c>
      <c r="AP21" s="15">
        <f t="shared" si="0"/>
        <v>3</v>
      </c>
      <c r="AQ21" s="15">
        <f t="shared" si="0"/>
        <v>4</v>
      </c>
      <c r="AR21" s="15">
        <f t="shared" si="0"/>
        <v>0</v>
      </c>
      <c r="AS21" s="15">
        <f t="shared" si="0"/>
        <v>7</v>
      </c>
      <c r="AT21" s="15">
        <f t="shared" si="0"/>
        <v>0</v>
      </c>
      <c r="AU21" s="15">
        <f t="shared" si="0"/>
        <v>0</v>
      </c>
      <c r="AV21" s="15">
        <f t="shared" si="0"/>
        <v>4</v>
      </c>
      <c r="AW21" s="15">
        <f t="shared" si="0"/>
        <v>3</v>
      </c>
      <c r="AX21" s="15">
        <f t="shared" si="0"/>
        <v>0</v>
      </c>
      <c r="AY21" s="15">
        <f t="shared" si="0"/>
        <v>4</v>
      </c>
      <c r="AZ21" s="15">
        <f t="shared" si="0"/>
        <v>3</v>
      </c>
      <c r="BA21" s="15">
        <f t="shared" si="0"/>
        <v>0</v>
      </c>
      <c r="BB21" s="15">
        <f t="shared" si="0"/>
        <v>4</v>
      </c>
      <c r="BC21" s="15">
        <f t="shared" si="0"/>
        <v>3</v>
      </c>
      <c r="BD21" s="15">
        <f t="shared" si="0"/>
        <v>0</v>
      </c>
      <c r="BE21" s="15">
        <f t="shared" si="0"/>
        <v>2</v>
      </c>
      <c r="BF21" s="15">
        <f t="shared" si="0"/>
        <v>4</v>
      </c>
      <c r="BG21" s="15">
        <f t="shared" si="0"/>
        <v>1</v>
      </c>
      <c r="BH21" s="15">
        <f t="shared" si="0"/>
        <v>7</v>
      </c>
      <c r="BI21" s="15">
        <f t="shared" si="0"/>
        <v>0</v>
      </c>
      <c r="BJ21" s="15">
        <f t="shared" si="0"/>
        <v>0</v>
      </c>
      <c r="BK21" s="15">
        <f t="shared" si="0"/>
        <v>5</v>
      </c>
      <c r="BL21" s="15">
        <f t="shared" si="0"/>
        <v>2</v>
      </c>
      <c r="BM21" s="15">
        <f t="shared" si="0"/>
        <v>0</v>
      </c>
      <c r="BN21" s="15">
        <f t="shared" si="0"/>
        <v>5</v>
      </c>
      <c r="BO21" s="15">
        <f t="shared" si="0"/>
        <v>2</v>
      </c>
      <c r="BP21" s="15">
        <f t="shared" ref="BP21:EA21" si="1">SUM(BP14:BP20)</f>
        <v>0</v>
      </c>
      <c r="BQ21" s="15">
        <f t="shared" si="1"/>
        <v>6</v>
      </c>
      <c r="BR21" s="15">
        <f t="shared" si="1"/>
        <v>1</v>
      </c>
      <c r="BS21" s="15">
        <f t="shared" si="1"/>
        <v>0</v>
      </c>
      <c r="BT21" s="15">
        <f t="shared" si="1"/>
        <v>7</v>
      </c>
      <c r="BU21" s="15">
        <f t="shared" si="1"/>
        <v>0</v>
      </c>
      <c r="BV21" s="15">
        <f t="shared" si="1"/>
        <v>0</v>
      </c>
      <c r="BW21" s="15">
        <f t="shared" si="1"/>
        <v>7</v>
      </c>
      <c r="BX21" s="15">
        <f t="shared" si="1"/>
        <v>0</v>
      </c>
      <c r="BY21" s="15">
        <f t="shared" si="1"/>
        <v>0</v>
      </c>
      <c r="BZ21" s="15">
        <f t="shared" si="1"/>
        <v>7</v>
      </c>
      <c r="CA21" s="15">
        <f t="shared" si="1"/>
        <v>0</v>
      </c>
      <c r="CB21" s="15">
        <f t="shared" si="1"/>
        <v>0</v>
      </c>
      <c r="CC21" s="15">
        <f t="shared" si="1"/>
        <v>3</v>
      </c>
      <c r="CD21" s="15">
        <f t="shared" si="1"/>
        <v>4</v>
      </c>
      <c r="CE21" s="15">
        <f t="shared" si="1"/>
        <v>0</v>
      </c>
      <c r="CF21" s="15">
        <f t="shared" si="1"/>
        <v>1</v>
      </c>
      <c r="CG21" s="15">
        <f t="shared" si="1"/>
        <v>6</v>
      </c>
      <c r="CH21" s="15">
        <f t="shared" si="1"/>
        <v>0</v>
      </c>
      <c r="CI21" s="15">
        <f t="shared" si="1"/>
        <v>7</v>
      </c>
      <c r="CJ21" s="15">
        <f t="shared" si="1"/>
        <v>0</v>
      </c>
      <c r="CK21" s="15">
        <f t="shared" si="1"/>
        <v>0</v>
      </c>
      <c r="CL21" s="15">
        <f t="shared" si="1"/>
        <v>1</v>
      </c>
      <c r="CM21" s="15">
        <f t="shared" si="1"/>
        <v>6</v>
      </c>
      <c r="CN21" s="15">
        <f t="shared" si="1"/>
        <v>0</v>
      </c>
      <c r="CO21" s="15">
        <f t="shared" si="1"/>
        <v>6</v>
      </c>
      <c r="CP21" s="15">
        <f t="shared" si="1"/>
        <v>1</v>
      </c>
      <c r="CQ21" s="15">
        <f t="shared" si="1"/>
        <v>0</v>
      </c>
      <c r="CR21" s="15">
        <f t="shared" si="1"/>
        <v>6</v>
      </c>
      <c r="CS21" s="15">
        <f t="shared" si="1"/>
        <v>1</v>
      </c>
      <c r="CT21" s="15">
        <f t="shared" si="1"/>
        <v>0</v>
      </c>
      <c r="CU21" s="15">
        <f t="shared" si="1"/>
        <v>6</v>
      </c>
      <c r="CV21" s="15">
        <f t="shared" si="1"/>
        <v>1</v>
      </c>
      <c r="CW21" s="15">
        <f t="shared" si="1"/>
        <v>0</v>
      </c>
      <c r="CX21" s="15">
        <f t="shared" si="1"/>
        <v>6</v>
      </c>
      <c r="CY21" s="15">
        <f t="shared" si="1"/>
        <v>1</v>
      </c>
      <c r="CZ21" s="15">
        <f t="shared" si="1"/>
        <v>0</v>
      </c>
      <c r="DA21" s="15">
        <f t="shared" si="1"/>
        <v>7</v>
      </c>
      <c r="DB21" s="15">
        <f t="shared" si="1"/>
        <v>0</v>
      </c>
      <c r="DC21" s="15">
        <f t="shared" si="1"/>
        <v>0</v>
      </c>
      <c r="DD21" s="15">
        <f t="shared" si="1"/>
        <v>7</v>
      </c>
      <c r="DE21" s="15">
        <f t="shared" si="1"/>
        <v>0</v>
      </c>
      <c r="DF21" s="15">
        <f t="shared" si="1"/>
        <v>0</v>
      </c>
      <c r="DG21" s="15">
        <f t="shared" si="1"/>
        <v>7</v>
      </c>
      <c r="DH21" s="15">
        <f t="shared" si="1"/>
        <v>0</v>
      </c>
      <c r="DI21" s="15">
        <f t="shared" si="1"/>
        <v>0</v>
      </c>
      <c r="DJ21" s="15">
        <f t="shared" si="1"/>
        <v>7</v>
      </c>
      <c r="DK21" s="15">
        <f t="shared" si="1"/>
        <v>0</v>
      </c>
      <c r="DL21" s="15">
        <f t="shared" si="1"/>
        <v>0</v>
      </c>
      <c r="DM21" s="15">
        <f t="shared" si="1"/>
        <v>7</v>
      </c>
      <c r="DN21" s="15">
        <f t="shared" si="1"/>
        <v>0</v>
      </c>
      <c r="DO21" s="15">
        <f t="shared" si="1"/>
        <v>0</v>
      </c>
      <c r="DP21" s="15">
        <f t="shared" si="1"/>
        <v>0</v>
      </c>
      <c r="DQ21" s="15">
        <f t="shared" si="1"/>
        <v>7</v>
      </c>
      <c r="DR21" s="15">
        <f t="shared" si="1"/>
        <v>0</v>
      </c>
      <c r="DS21" s="15">
        <f t="shared" si="1"/>
        <v>7</v>
      </c>
      <c r="DT21" s="15">
        <f t="shared" si="1"/>
        <v>0</v>
      </c>
      <c r="DU21" s="15">
        <f t="shared" si="1"/>
        <v>0</v>
      </c>
      <c r="DV21" s="15">
        <f t="shared" si="1"/>
        <v>7</v>
      </c>
      <c r="DW21" s="15">
        <f t="shared" si="1"/>
        <v>0</v>
      </c>
      <c r="DX21" s="15">
        <f t="shared" si="1"/>
        <v>0</v>
      </c>
      <c r="DY21" s="15">
        <f t="shared" si="1"/>
        <v>4</v>
      </c>
      <c r="DZ21" s="15">
        <f t="shared" si="1"/>
        <v>3</v>
      </c>
      <c r="EA21" s="15">
        <f t="shared" si="1"/>
        <v>0</v>
      </c>
      <c r="EB21" s="15">
        <f t="shared" ref="EB21:GM21" si="2">SUM(EB14:EB20)</f>
        <v>2</v>
      </c>
      <c r="EC21" s="15">
        <f t="shared" si="2"/>
        <v>5</v>
      </c>
      <c r="ED21" s="15">
        <f t="shared" si="2"/>
        <v>0</v>
      </c>
      <c r="EE21" s="15">
        <f t="shared" si="2"/>
        <v>7</v>
      </c>
      <c r="EF21" s="15">
        <f t="shared" si="2"/>
        <v>0</v>
      </c>
      <c r="EG21" s="15">
        <f t="shared" si="2"/>
        <v>0</v>
      </c>
      <c r="EH21" s="15">
        <f t="shared" si="2"/>
        <v>0</v>
      </c>
      <c r="EI21" s="15">
        <f t="shared" si="2"/>
        <v>7</v>
      </c>
      <c r="EJ21" s="15">
        <f t="shared" si="2"/>
        <v>0</v>
      </c>
      <c r="EK21" s="15">
        <f t="shared" si="2"/>
        <v>7</v>
      </c>
      <c r="EL21" s="15">
        <f t="shared" si="2"/>
        <v>0</v>
      </c>
      <c r="EM21" s="15">
        <f t="shared" si="2"/>
        <v>0</v>
      </c>
      <c r="EN21" s="15">
        <f t="shared" si="2"/>
        <v>7</v>
      </c>
      <c r="EO21" s="15">
        <f t="shared" si="2"/>
        <v>0</v>
      </c>
      <c r="EP21" s="15">
        <f t="shared" si="2"/>
        <v>0</v>
      </c>
      <c r="EQ21" s="15">
        <f t="shared" si="2"/>
        <v>1</v>
      </c>
      <c r="ER21" s="15">
        <f t="shared" si="2"/>
        <v>6</v>
      </c>
      <c r="ES21" s="15">
        <f t="shared" si="2"/>
        <v>0</v>
      </c>
      <c r="ET21" s="15">
        <f t="shared" si="2"/>
        <v>7</v>
      </c>
      <c r="EU21" s="15">
        <f t="shared" si="2"/>
        <v>0</v>
      </c>
      <c r="EV21" s="15">
        <f t="shared" si="2"/>
        <v>0</v>
      </c>
      <c r="EW21" s="15">
        <f t="shared" si="2"/>
        <v>0</v>
      </c>
      <c r="EX21" s="15">
        <f t="shared" si="2"/>
        <v>7</v>
      </c>
      <c r="EY21" s="15">
        <f t="shared" si="2"/>
        <v>0</v>
      </c>
      <c r="EZ21" s="15">
        <f t="shared" si="2"/>
        <v>7</v>
      </c>
      <c r="FA21" s="15">
        <f t="shared" si="2"/>
        <v>0</v>
      </c>
      <c r="FB21" s="15">
        <f t="shared" si="2"/>
        <v>0</v>
      </c>
      <c r="FC21" s="15">
        <f t="shared" si="2"/>
        <v>1</v>
      </c>
      <c r="FD21" s="15">
        <f t="shared" si="2"/>
        <v>6</v>
      </c>
      <c r="FE21" s="15">
        <f t="shared" si="2"/>
        <v>0</v>
      </c>
      <c r="FF21" s="15">
        <f t="shared" si="2"/>
        <v>0</v>
      </c>
      <c r="FG21" s="15">
        <f t="shared" si="2"/>
        <v>7</v>
      </c>
      <c r="FH21" s="15">
        <f t="shared" si="2"/>
        <v>0</v>
      </c>
      <c r="FI21" s="15">
        <f t="shared" si="2"/>
        <v>7</v>
      </c>
      <c r="FJ21" s="15">
        <f t="shared" si="2"/>
        <v>0</v>
      </c>
      <c r="FK21" s="15">
        <f t="shared" si="2"/>
        <v>0</v>
      </c>
      <c r="FL21" s="15">
        <f t="shared" si="2"/>
        <v>3</v>
      </c>
      <c r="FM21" s="15">
        <f t="shared" si="2"/>
        <v>2</v>
      </c>
      <c r="FN21" s="15">
        <f t="shared" si="2"/>
        <v>2</v>
      </c>
      <c r="FO21" s="15">
        <f t="shared" si="2"/>
        <v>5</v>
      </c>
      <c r="FP21" s="15">
        <f t="shared" si="2"/>
        <v>2</v>
      </c>
      <c r="FQ21" s="15">
        <f t="shared" si="2"/>
        <v>0</v>
      </c>
      <c r="FR21" s="15">
        <f t="shared" si="2"/>
        <v>5</v>
      </c>
      <c r="FS21" s="15">
        <f t="shared" si="2"/>
        <v>2</v>
      </c>
      <c r="FT21" s="15">
        <f t="shared" si="2"/>
        <v>0</v>
      </c>
      <c r="FU21" s="15">
        <f t="shared" si="2"/>
        <v>1</v>
      </c>
      <c r="FV21" s="15">
        <f t="shared" si="2"/>
        <v>6</v>
      </c>
      <c r="FW21" s="15">
        <f t="shared" si="2"/>
        <v>0</v>
      </c>
      <c r="FX21" s="15">
        <f t="shared" si="2"/>
        <v>0</v>
      </c>
      <c r="FY21" s="15">
        <f t="shared" si="2"/>
        <v>7</v>
      </c>
      <c r="FZ21" s="15">
        <f t="shared" si="2"/>
        <v>0</v>
      </c>
      <c r="GA21" s="15">
        <f t="shared" si="2"/>
        <v>5</v>
      </c>
      <c r="GB21" s="15">
        <f t="shared" si="2"/>
        <v>2</v>
      </c>
      <c r="GC21" s="15">
        <f t="shared" si="2"/>
        <v>0</v>
      </c>
      <c r="GD21" s="15">
        <f t="shared" si="2"/>
        <v>7</v>
      </c>
      <c r="GE21" s="15">
        <f t="shared" si="2"/>
        <v>0</v>
      </c>
      <c r="GF21" s="15">
        <f t="shared" si="2"/>
        <v>0</v>
      </c>
      <c r="GG21" s="15">
        <f t="shared" si="2"/>
        <v>5</v>
      </c>
      <c r="GH21" s="15">
        <f t="shared" si="2"/>
        <v>2</v>
      </c>
      <c r="GI21" s="15">
        <f t="shared" si="2"/>
        <v>0</v>
      </c>
      <c r="GJ21" s="15">
        <f t="shared" si="2"/>
        <v>1</v>
      </c>
      <c r="GK21" s="15">
        <f t="shared" si="2"/>
        <v>6</v>
      </c>
      <c r="GL21" s="15">
        <f t="shared" si="2"/>
        <v>0</v>
      </c>
      <c r="GM21" s="15">
        <f t="shared" si="2"/>
        <v>3</v>
      </c>
      <c r="GN21" s="15">
        <f>SUM(GN14:GN20)</f>
        <v>4</v>
      </c>
      <c r="GO21" s="15">
        <f>SUM(GO14:GO20)</f>
        <v>0</v>
      </c>
      <c r="GP21" s="15">
        <f>SUM(GP14:GP20)</f>
        <v>7</v>
      </c>
      <c r="GQ21" s="15">
        <f>SUM(GQ14:GQ20)</f>
        <v>0</v>
      </c>
      <c r="GR21" s="15">
        <f>SUM(GR14:GR20)</f>
        <v>0</v>
      </c>
    </row>
    <row r="22" spans="1:200" ht="37.5" customHeight="1">
      <c r="A22" s="104" t="s">
        <v>1024</v>
      </c>
      <c r="B22" s="105"/>
      <c r="C22" s="17">
        <f>C21/7%</f>
        <v>85.714285714285694</v>
      </c>
      <c r="D22" s="17">
        <f t="shared" ref="D22:AI22" si="3">D21/7%</f>
        <v>14.285714285714301</v>
      </c>
      <c r="E22" s="17">
        <f t="shared" si="3"/>
        <v>0</v>
      </c>
      <c r="F22" s="17">
        <f t="shared" si="3"/>
        <v>28.571428571428601</v>
      </c>
      <c r="G22" s="17">
        <f t="shared" si="3"/>
        <v>71.428571428571402</v>
      </c>
      <c r="H22" s="17">
        <f t="shared" si="3"/>
        <v>0</v>
      </c>
      <c r="I22" s="17">
        <f t="shared" si="3"/>
        <v>100</v>
      </c>
      <c r="J22" s="17">
        <f t="shared" si="3"/>
        <v>0</v>
      </c>
      <c r="K22" s="17">
        <f t="shared" si="3"/>
        <v>0</v>
      </c>
      <c r="L22" s="17">
        <f t="shared" si="3"/>
        <v>100</v>
      </c>
      <c r="M22" s="17">
        <f t="shared" si="3"/>
        <v>0</v>
      </c>
      <c r="N22" s="17">
        <f t="shared" si="3"/>
        <v>0</v>
      </c>
      <c r="O22" s="17">
        <f t="shared" si="3"/>
        <v>71.428571428571402</v>
      </c>
      <c r="P22" s="17">
        <f t="shared" si="3"/>
        <v>28.571428571428601</v>
      </c>
      <c r="Q22" s="17">
        <f t="shared" si="3"/>
        <v>0</v>
      </c>
      <c r="R22" s="17">
        <f t="shared" si="3"/>
        <v>100</v>
      </c>
      <c r="S22" s="17">
        <f t="shared" si="3"/>
        <v>0</v>
      </c>
      <c r="T22" s="17">
        <f t="shared" si="3"/>
        <v>0</v>
      </c>
      <c r="U22" s="17">
        <f t="shared" si="3"/>
        <v>71.428571428571402</v>
      </c>
      <c r="V22" s="17">
        <f t="shared" si="3"/>
        <v>28.571428571428601</v>
      </c>
      <c r="W22" s="17">
        <f t="shared" si="3"/>
        <v>0</v>
      </c>
      <c r="X22" s="17">
        <f t="shared" si="3"/>
        <v>14.285714285714301</v>
      </c>
      <c r="Y22" s="17">
        <f t="shared" si="3"/>
        <v>85.714285714285694</v>
      </c>
      <c r="Z22" s="17">
        <f t="shared" si="3"/>
        <v>0</v>
      </c>
      <c r="AA22" s="17">
        <f t="shared" si="3"/>
        <v>57.142857142857103</v>
      </c>
      <c r="AB22" s="17">
        <f t="shared" si="3"/>
        <v>42.857142857142897</v>
      </c>
      <c r="AC22" s="17">
        <f t="shared" si="3"/>
        <v>0</v>
      </c>
      <c r="AD22" s="17">
        <f t="shared" si="3"/>
        <v>57.142857142857103</v>
      </c>
      <c r="AE22" s="17">
        <f t="shared" si="3"/>
        <v>42.857142857142897</v>
      </c>
      <c r="AF22" s="17">
        <f t="shared" si="3"/>
        <v>0</v>
      </c>
      <c r="AG22" s="17">
        <f t="shared" si="3"/>
        <v>14.285714285714301</v>
      </c>
      <c r="AH22" s="17">
        <f t="shared" si="3"/>
        <v>85.714285714285694</v>
      </c>
      <c r="AI22" s="17">
        <f t="shared" si="3"/>
        <v>0</v>
      </c>
      <c r="AJ22" s="17">
        <f t="shared" ref="AJ22:BO22" si="4">AJ21/7%</f>
        <v>14.285714285714301</v>
      </c>
      <c r="AK22" s="17">
        <f t="shared" si="4"/>
        <v>85.714285714285694</v>
      </c>
      <c r="AL22" s="17">
        <f t="shared" si="4"/>
        <v>0</v>
      </c>
      <c r="AM22" s="17">
        <f t="shared" si="4"/>
        <v>14.285714285714301</v>
      </c>
      <c r="AN22" s="17">
        <f t="shared" si="4"/>
        <v>85.714285714285694</v>
      </c>
      <c r="AO22" s="17">
        <f t="shared" si="4"/>
        <v>0</v>
      </c>
      <c r="AP22" s="17">
        <f t="shared" si="4"/>
        <v>42.857142857142897</v>
      </c>
      <c r="AQ22" s="17">
        <f t="shared" si="4"/>
        <v>57.142857142857103</v>
      </c>
      <c r="AR22" s="17">
        <f t="shared" si="4"/>
        <v>0</v>
      </c>
      <c r="AS22" s="17">
        <f t="shared" si="4"/>
        <v>100</v>
      </c>
      <c r="AT22" s="17">
        <f t="shared" si="4"/>
        <v>0</v>
      </c>
      <c r="AU22" s="17">
        <f t="shared" si="4"/>
        <v>0</v>
      </c>
      <c r="AV22" s="17">
        <f t="shared" si="4"/>
        <v>57.142857142857103</v>
      </c>
      <c r="AW22" s="17">
        <f t="shared" si="4"/>
        <v>42.857142857142897</v>
      </c>
      <c r="AX22" s="17">
        <f t="shared" si="4"/>
        <v>0</v>
      </c>
      <c r="AY22" s="17">
        <f t="shared" si="4"/>
        <v>57.142857142857103</v>
      </c>
      <c r="AZ22" s="17">
        <f t="shared" si="4"/>
        <v>42.857142857142897</v>
      </c>
      <c r="BA22" s="17">
        <f t="shared" si="4"/>
        <v>0</v>
      </c>
      <c r="BB22" s="17">
        <f t="shared" si="4"/>
        <v>57.142857142857103</v>
      </c>
      <c r="BC22" s="17">
        <f t="shared" si="4"/>
        <v>42.857142857142897</v>
      </c>
      <c r="BD22" s="17">
        <f t="shared" si="4"/>
        <v>0</v>
      </c>
      <c r="BE22" s="17">
        <f t="shared" si="4"/>
        <v>28.571428571428601</v>
      </c>
      <c r="BF22" s="17">
        <f t="shared" si="4"/>
        <v>57.142857142857103</v>
      </c>
      <c r="BG22" s="17">
        <f t="shared" si="4"/>
        <v>14.285714285714301</v>
      </c>
      <c r="BH22" s="17">
        <f t="shared" si="4"/>
        <v>100</v>
      </c>
      <c r="BI22" s="17">
        <f t="shared" si="4"/>
        <v>0</v>
      </c>
      <c r="BJ22" s="17">
        <f t="shared" si="4"/>
        <v>0</v>
      </c>
      <c r="BK22" s="17">
        <f t="shared" si="4"/>
        <v>71.428571428571402</v>
      </c>
      <c r="BL22" s="17">
        <f t="shared" si="4"/>
        <v>28.571428571428601</v>
      </c>
      <c r="BM22" s="17">
        <f t="shared" si="4"/>
        <v>0</v>
      </c>
      <c r="BN22" s="17">
        <f t="shared" si="4"/>
        <v>71.428571428571402</v>
      </c>
      <c r="BO22" s="17">
        <f t="shared" si="4"/>
        <v>28.571428571428601</v>
      </c>
      <c r="BP22" s="17">
        <f t="shared" ref="BP22:CU22" si="5">BP21/7%</f>
        <v>0</v>
      </c>
      <c r="BQ22" s="17">
        <f t="shared" si="5"/>
        <v>85.714285714285694</v>
      </c>
      <c r="BR22" s="17">
        <f t="shared" si="5"/>
        <v>14.285714285714301</v>
      </c>
      <c r="BS22" s="17">
        <f t="shared" si="5"/>
        <v>0</v>
      </c>
      <c r="BT22" s="17">
        <f t="shared" si="5"/>
        <v>100</v>
      </c>
      <c r="BU22" s="17">
        <f t="shared" si="5"/>
        <v>0</v>
      </c>
      <c r="BV22" s="17">
        <f t="shared" si="5"/>
        <v>0</v>
      </c>
      <c r="BW22" s="17">
        <f t="shared" si="5"/>
        <v>100</v>
      </c>
      <c r="BX22" s="17">
        <f t="shared" si="5"/>
        <v>0</v>
      </c>
      <c r="BY22" s="17">
        <f t="shared" si="5"/>
        <v>0</v>
      </c>
      <c r="BZ22" s="17">
        <f t="shared" si="5"/>
        <v>100</v>
      </c>
      <c r="CA22" s="17">
        <f t="shared" si="5"/>
        <v>0</v>
      </c>
      <c r="CB22" s="17">
        <f t="shared" si="5"/>
        <v>0</v>
      </c>
      <c r="CC22" s="17">
        <f t="shared" si="5"/>
        <v>42.857142857142897</v>
      </c>
      <c r="CD22" s="17">
        <f t="shared" si="5"/>
        <v>57.142857142857103</v>
      </c>
      <c r="CE22" s="17">
        <f t="shared" si="5"/>
        <v>0</v>
      </c>
      <c r="CF22" s="17">
        <f t="shared" si="5"/>
        <v>14.285714285714301</v>
      </c>
      <c r="CG22" s="17">
        <f t="shared" si="5"/>
        <v>85.714285714285694</v>
      </c>
      <c r="CH22" s="17">
        <f t="shared" si="5"/>
        <v>0</v>
      </c>
      <c r="CI22" s="17">
        <f t="shared" si="5"/>
        <v>100</v>
      </c>
      <c r="CJ22" s="17">
        <f t="shared" si="5"/>
        <v>0</v>
      </c>
      <c r="CK22" s="17">
        <f t="shared" si="5"/>
        <v>0</v>
      </c>
      <c r="CL22" s="17">
        <f t="shared" si="5"/>
        <v>14.285714285714301</v>
      </c>
      <c r="CM22" s="17">
        <f t="shared" si="5"/>
        <v>85.714285714285694</v>
      </c>
      <c r="CN22" s="17">
        <f t="shared" si="5"/>
        <v>0</v>
      </c>
      <c r="CO22" s="17">
        <f t="shared" si="5"/>
        <v>85.714285714285694</v>
      </c>
      <c r="CP22" s="17">
        <f t="shared" si="5"/>
        <v>14.285714285714301</v>
      </c>
      <c r="CQ22" s="17">
        <f t="shared" si="5"/>
        <v>0</v>
      </c>
      <c r="CR22" s="17">
        <f t="shared" si="5"/>
        <v>85.714285714285694</v>
      </c>
      <c r="CS22" s="17">
        <f t="shared" si="5"/>
        <v>14.285714285714301</v>
      </c>
      <c r="CT22" s="17">
        <f t="shared" si="5"/>
        <v>0</v>
      </c>
      <c r="CU22" s="17">
        <f t="shared" si="5"/>
        <v>85.714285714285694</v>
      </c>
      <c r="CV22" s="17">
        <f t="shared" ref="CV22:EA22" si="6">CV21/7%</f>
        <v>14.285714285714301</v>
      </c>
      <c r="CW22" s="17">
        <f t="shared" si="6"/>
        <v>0</v>
      </c>
      <c r="CX22" s="17">
        <f t="shared" si="6"/>
        <v>85.714285714285694</v>
      </c>
      <c r="CY22" s="17">
        <f t="shared" si="6"/>
        <v>14.285714285714301</v>
      </c>
      <c r="CZ22" s="17">
        <f t="shared" si="6"/>
        <v>0</v>
      </c>
      <c r="DA22" s="17">
        <f t="shared" si="6"/>
        <v>100</v>
      </c>
      <c r="DB22" s="17">
        <f t="shared" si="6"/>
        <v>0</v>
      </c>
      <c r="DC22" s="17">
        <f t="shared" si="6"/>
        <v>0</v>
      </c>
      <c r="DD22" s="17">
        <f t="shared" si="6"/>
        <v>100</v>
      </c>
      <c r="DE22" s="17">
        <f t="shared" si="6"/>
        <v>0</v>
      </c>
      <c r="DF22" s="17">
        <f t="shared" si="6"/>
        <v>0</v>
      </c>
      <c r="DG22" s="17">
        <f t="shared" si="6"/>
        <v>100</v>
      </c>
      <c r="DH22" s="17">
        <f t="shared" si="6"/>
        <v>0</v>
      </c>
      <c r="DI22" s="17">
        <f t="shared" si="6"/>
        <v>0</v>
      </c>
      <c r="DJ22" s="17">
        <f t="shared" si="6"/>
        <v>100</v>
      </c>
      <c r="DK22" s="17">
        <f t="shared" si="6"/>
        <v>0</v>
      </c>
      <c r="DL22" s="17">
        <f t="shared" si="6"/>
        <v>0</v>
      </c>
      <c r="DM22" s="17">
        <f t="shared" si="6"/>
        <v>100</v>
      </c>
      <c r="DN22" s="17">
        <f t="shared" si="6"/>
        <v>0</v>
      </c>
      <c r="DO22" s="17">
        <f t="shared" si="6"/>
        <v>0</v>
      </c>
      <c r="DP22" s="17">
        <f t="shared" si="6"/>
        <v>0</v>
      </c>
      <c r="DQ22" s="17">
        <f t="shared" si="6"/>
        <v>100</v>
      </c>
      <c r="DR22" s="17">
        <f t="shared" si="6"/>
        <v>0</v>
      </c>
      <c r="DS22" s="17">
        <f t="shared" si="6"/>
        <v>100</v>
      </c>
      <c r="DT22" s="17">
        <f t="shared" si="6"/>
        <v>0</v>
      </c>
      <c r="DU22" s="17">
        <f t="shared" si="6"/>
        <v>0</v>
      </c>
      <c r="DV22" s="17">
        <f t="shared" si="6"/>
        <v>100</v>
      </c>
      <c r="DW22" s="17">
        <f t="shared" si="6"/>
        <v>0</v>
      </c>
      <c r="DX22" s="17">
        <f t="shared" si="6"/>
        <v>0</v>
      </c>
      <c r="DY22" s="17">
        <f t="shared" si="6"/>
        <v>57.142857142857103</v>
      </c>
      <c r="DZ22" s="17">
        <f t="shared" si="6"/>
        <v>42.857142857142897</v>
      </c>
      <c r="EA22" s="17">
        <f t="shared" si="6"/>
        <v>0</v>
      </c>
      <c r="EB22" s="17">
        <f t="shared" ref="EB22:FG22" si="7">EB21/7%</f>
        <v>28.571428571428601</v>
      </c>
      <c r="EC22" s="17">
        <f t="shared" si="7"/>
        <v>71.428571428571402</v>
      </c>
      <c r="ED22" s="17">
        <f t="shared" si="7"/>
        <v>0</v>
      </c>
      <c r="EE22" s="17">
        <f t="shared" si="7"/>
        <v>100</v>
      </c>
      <c r="EF22" s="17">
        <f t="shared" si="7"/>
        <v>0</v>
      </c>
      <c r="EG22" s="17">
        <f t="shared" si="7"/>
        <v>0</v>
      </c>
      <c r="EH22" s="17">
        <f t="shared" si="7"/>
        <v>0</v>
      </c>
      <c r="EI22" s="17">
        <f t="shared" si="7"/>
        <v>100</v>
      </c>
      <c r="EJ22" s="17">
        <f t="shared" si="7"/>
        <v>0</v>
      </c>
      <c r="EK22" s="17">
        <f t="shared" si="7"/>
        <v>100</v>
      </c>
      <c r="EL22" s="17">
        <f t="shared" si="7"/>
        <v>0</v>
      </c>
      <c r="EM22" s="17">
        <f t="shared" si="7"/>
        <v>0</v>
      </c>
      <c r="EN22" s="17">
        <f t="shared" si="7"/>
        <v>100</v>
      </c>
      <c r="EO22" s="17">
        <f t="shared" si="7"/>
        <v>0</v>
      </c>
      <c r="EP22" s="17">
        <f t="shared" si="7"/>
        <v>0</v>
      </c>
      <c r="EQ22" s="17">
        <f t="shared" si="7"/>
        <v>14.285714285714301</v>
      </c>
      <c r="ER22" s="17">
        <f t="shared" si="7"/>
        <v>85.714285714285694</v>
      </c>
      <c r="ES22" s="17">
        <f t="shared" si="7"/>
        <v>0</v>
      </c>
      <c r="ET22" s="17">
        <f t="shared" si="7"/>
        <v>100</v>
      </c>
      <c r="EU22" s="17">
        <f t="shared" si="7"/>
        <v>0</v>
      </c>
      <c r="EV22" s="17">
        <f t="shared" si="7"/>
        <v>0</v>
      </c>
      <c r="EW22" s="17">
        <f t="shared" si="7"/>
        <v>0</v>
      </c>
      <c r="EX22" s="17">
        <f t="shared" si="7"/>
        <v>100</v>
      </c>
      <c r="EY22" s="17">
        <f t="shared" si="7"/>
        <v>0</v>
      </c>
      <c r="EZ22" s="17">
        <f t="shared" si="7"/>
        <v>100</v>
      </c>
      <c r="FA22" s="17">
        <f t="shared" si="7"/>
        <v>0</v>
      </c>
      <c r="FB22" s="17">
        <f t="shared" si="7"/>
        <v>0</v>
      </c>
      <c r="FC22" s="17">
        <f t="shared" si="7"/>
        <v>14.285714285714301</v>
      </c>
      <c r="FD22" s="17">
        <f t="shared" si="7"/>
        <v>85.714285714285694</v>
      </c>
      <c r="FE22" s="17">
        <f t="shared" si="7"/>
        <v>0</v>
      </c>
      <c r="FF22" s="17">
        <f t="shared" si="7"/>
        <v>0</v>
      </c>
      <c r="FG22" s="17">
        <f t="shared" si="7"/>
        <v>100</v>
      </c>
      <c r="FH22" s="17">
        <f t="shared" ref="FH22:GM22" si="8">FH21/7%</f>
        <v>0</v>
      </c>
      <c r="FI22" s="17">
        <f t="shared" si="8"/>
        <v>100</v>
      </c>
      <c r="FJ22" s="17">
        <f t="shared" si="8"/>
        <v>0</v>
      </c>
      <c r="FK22" s="17">
        <f t="shared" si="8"/>
        <v>0</v>
      </c>
      <c r="FL22" s="17">
        <f t="shared" si="8"/>
        <v>42.857142857142897</v>
      </c>
      <c r="FM22" s="17">
        <f t="shared" si="8"/>
        <v>28.571428571428601</v>
      </c>
      <c r="FN22" s="17">
        <f t="shared" si="8"/>
        <v>28.571428571428601</v>
      </c>
      <c r="FO22" s="17">
        <f t="shared" si="8"/>
        <v>71.428571428571402</v>
      </c>
      <c r="FP22" s="17">
        <f t="shared" si="8"/>
        <v>28.571428571428601</v>
      </c>
      <c r="FQ22" s="17">
        <f t="shared" si="8"/>
        <v>0</v>
      </c>
      <c r="FR22" s="17">
        <f t="shared" si="8"/>
        <v>71.428571428571402</v>
      </c>
      <c r="FS22" s="17">
        <f t="shared" si="8"/>
        <v>28.571428571428601</v>
      </c>
      <c r="FT22" s="17">
        <f t="shared" si="8"/>
        <v>0</v>
      </c>
      <c r="FU22" s="17">
        <f t="shared" si="8"/>
        <v>14.285714285714301</v>
      </c>
      <c r="FV22" s="17">
        <f t="shared" si="8"/>
        <v>85.714285714285694</v>
      </c>
      <c r="FW22" s="17">
        <f t="shared" si="8"/>
        <v>0</v>
      </c>
      <c r="FX22" s="17">
        <f t="shared" si="8"/>
        <v>0</v>
      </c>
      <c r="FY22" s="17">
        <f t="shared" si="8"/>
        <v>100</v>
      </c>
      <c r="FZ22" s="17">
        <f t="shared" si="8"/>
        <v>0</v>
      </c>
      <c r="GA22" s="17">
        <f t="shared" si="8"/>
        <v>71.428571428571402</v>
      </c>
      <c r="GB22" s="17">
        <f t="shared" si="8"/>
        <v>28.571428571428601</v>
      </c>
      <c r="GC22" s="17">
        <f t="shared" si="8"/>
        <v>0</v>
      </c>
      <c r="GD22" s="17">
        <f t="shared" si="8"/>
        <v>100</v>
      </c>
      <c r="GE22" s="17">
        <f t="shared" si="8"/>
        <v>0</v>
      </c>
      <c r="GF22" s="17">
        <f t="shared" si="8"/>
        <v>0</v>
      </c>
      <c r="GG22" s="17">
        <f t="shared" si="8"/>
        <v>71.428571428571402</v>
      </c>
      <c r="GH22" s="17">
        <f t="shared" si="8"/>
        <v>28.571428571428601</v>
      </c>
      <c r="GI22" s="17">
        <f t="shared" si="8"/>
        <v>0</v>
      </c>
      <c r="GJ22" s="17">
        <f t="shared" si="8"/>
        <v>14.285714285714301</v>
      </c>
      <c r="GK22" s="17">
        <f t="shared" si="8"/>
        <v>85.714285714285694</v>
      </c>
      <c r="GL22" s="17">
        <f t="shared" si="8"/>
        <v>0</v>
      </c>
      <c r="GM22" s="17">
        <f t="shared" si="8"/>
        <v>42.857142857142897</v>
      </c>
      <c r="GN22" s="17">
        <f>GN21/7%</f>
        <v>57.142857142857103</v>
      </c>
      <c r="GO22" s="17">
        <f>GO21/7%</f>
        <v>0</v>
      </c>
      <c r="GP22" s="17">
        <f>GP21/7%</f>
        <v>100</v>
      </c>
      <c r="GQ22" s="17">
        <f>GQ21/7%</f>
        <v>0</v>
      </c>
      <c r="GR22" s="17">
        <f>GR21/7%</f>
        <v>0</v>
      </c>
    </row>
    <row r="24" spans="1:200">
      <c r="B24" s="18" t="s">
        <v>214</v>
      </c>
    </row>
    <row r="25" spans="1:200">
      <c r="B25" t="s">
        <v>215</v>
      </c>
      <c r="C25" t="s">
        <v>1025</v>
      </c>
      <c r="D25" s="19">
        <f>(C22+F22+I22+L22+O22+R22)/6</f>
        <v>80.952380952380906</v>
      </c>
      <c r="E25">
        <f>D25/100*7</f>
        <v>5.6666666666666696</v>
      </c>
    </row>
    <row r="26" spans="1:200">
      <c r="B26" t="s">
        <v>217</v>
      </c>
      <c r="C26" t="s">
        <v>1025</v>
      </c>
      <c r="D26" s="19">
        <f>(D22+G22+J22+M22+P22+S22)/6</f>
        <v>19.047619047619001</v>
      </c>
      <c r="E26">
        <f>D26/100*7</f>
        <v>1.3333333333333299</v>
      </c>
    </row>
    <row r="27" spans="1:200">
      <c r="B27" t="s">
        <v>218</v>
      </c>
      <c r="C27" t="s">
        <v>1025</v>
      </c>
      <c r="D27" s="19">
        <f>(E22+H22+K22+N22+Q22+T22)/6</f>
        <v>0</v>
      </c>
      <c r="E27">
        <f>D27/100*7</f>
        <v>0</v>
      </c>
    </row>
    <row r="28" spans="1:200">
      <c r="D28" s="31">
        <f>SUM(D25:D27)</f>
        <v>100</v>
      </c>
      <c r="E28" s="31">
        <f>SUM(E25:E27)</f>
        <v>7</v>
      </c>
    </row>
    <row r="29" spans="1:200">
      <c r="B29" t="s">
        <v>215</v>
      </c>
      <c r="C29" t="s">
        <v>1026</v>
      </c>
      <c r="D29" s="19">
        <f>(U22+X22+AA22+AD22+AG22+AJ22+AM22+AP22+AS22+AV22+AY22+BB22+BE22+BH22+BK22+BN22+BQ22+BT22)/18</f>
        <v>56.349206349206298</v>
      </c>
      <c r="E29">
        <f>D29/100*7</f>
        <v>3.9444444444444402</v>
      </c>
    </row>
    <row r="30" spans="1:200">
      <c r="B30" t="s">
        <v>217</v>
      </c>
      <c r="C30" t="s">
        <v>1026</v>
      </c>
      <c r="D30" s="19">
        <f>(V22+Y22+AB22+AE22+AH22+AK22+AN22+AQ22+AT22+AW22+AZ22+BC22+BF22+BI22+BL22+BO22+BR22+BU22)/18</f>
        <v>42.857142857142897</v>
      </c>
      <c r="E30">
        <f>D30/100*7</f>
        <v>3</v>
      </c>
    </row>
    <row r="31" spans="1:200">
      <c r="B31" t="s">
        <v>218</v>
      </c>
      <c r="C31" t="s">
        <v>1026</v>
      </c>
      <c r="D31" s="19">
        <f>(W22+Z22+AC22+AF22+AI22+AL22+AO22+AR22+AU22+AX22+BA22+BD22+BG22+BJ22+BM22+BP22+BS22+BV22)/18</f>
        <v>0.79365079365079405</v>
      </c>
      <c r="E31">
        <f>D31/100*7</f>
        <v>5.5555555555555601E-2</v>
      </c>
    </row>
    <row r="32" spans="1:200">
      <c r="D32" s="31">
        <f>SUM(D29:D31)</f>
        <v>100</v>
      </c>
      <c r="E32" s="31">
        <f>SUM(E29:E31)</f>
        <v>7</v>
      </c>
    </row>
    <row r="33" spans="2:5">
      <c r="B33" t="s">
        <v>215</v>
      </c>
      <c r="C33" t="s">
        <v>1027</v>
      </c>
      <c r="D33" s="19">
        <f>(BW22+BZ22+CC22+CF22+CI22+CL22)/6</f>
        <v>61.904761904761898</v>
      </c>
      <c r="E33" s="20">
        <f>D33/100*7</f>
        <v>4.3333333333333304</v>
      </c>
    </row>
    <row r="34" spans="2:5">
      <c r="B34" t="s">
        <v>217</v>
      </c>
      <c r="C34" t="s">
        <v>1027</v>
      </c>
      <c r="D34" s="19">
        <f>(BX22+CA22+CD22+CG22+CJ22+CM22)/6</f>
        <v>38.095238095238102</v>
      </c>
      <c r="E34" s="20">
        <f>D34/100*7</f>
        <v>2.6666666666666701</v>
      </c>
    </row>
    <row r="35" spans="2:5">
      <c r="B35" t="s">
        <v>218</v>
      </c>
      <c r="C35" t="s">
        <v>1027</v>
      </c>
      <c r="D35" s="19">
        <f>(BY22+CB22+CE22+CH22+CK22+CN22)/6</f>
        <v>0</v>
      </c>
      <c r="E35" s="20">
        <f>D35/100*7</f>
        <v>0</v>
      </c>
    </row>
    <row r="36" spans="2:5">
      <c r="D36" s="21">
        <f>SUM(D33:D35)</f>
        <v>100</v>
      </c>
      <c r="E36" s="31">
        <f>SUM(E33:E35)</f>
        <v>7</v>
      </c>
    </row>
    <row r="37" spans="2:5">
      <c r="B37" t="s">
        <v>215</v>
      </c>
      <c r="C37" t="s">
        <v>1028</v>
      </c>
      <c r="D37" s="19">
        <f>(CO22+CR22+CU22+CX22+DA22+DD22+DG22+DJ22+DM22+DP22+DS22+DV22+DY22+EB22+EE22+EH22+EK22+EN22+EQ22+ET22+EW22+EZ22+FC22+FF22+FI22+FL22+FO22+FR22+FU22+FX22)/30</f>
        <v>65.238095238095198</v>
      </c>
      <c r="E37">
        <f>D37/100*7</f>
        <v>4.56666666666667</v>
      </c>
    </row>
    <row r="38" spans="2:5">
      <c r="B38" t="s">
        <v>217</v>
      </c>
      <c r="C38" t="s">
        <v>1028</v>
      </c>
      <c r="D38" s="19">
        <f>(CP22+CS22+CV22+CY22+DB22+DE22+DH22+DK22+DN22+DQ22+DT22+DW22+DZ22+EC22+EF22+EI22+EL22+EO22+ER22+EU22+EX22+FA22+FD22+FG22+FJ22+FM22+FP22+FS22+FV22+FY22)/30</f>
        <v>33.809523809523803</v>
      </c>
      <c r="E38">
        <f>D38/100*7</f>
        <v>2.3666666666666698</v>
      </c>
    </row>
    <row r="39" spans="2:5">
      <c r="B39" t="s">
        <v>218</v>
      </c>
      <c r="C39" t="s">
        <v>1028</v>
      </c>
      <c r="D39" s="19">
        <f>(CQ22+CT22+CW22+CZ22+DC22+DF22+DI22+DL22+DO22+DR22+DU22+DX22+EA22+ED22+EG22+EJ22+EM22+EP22+ES22+EV22+EY22+FB22+FE22+FH22+FK22+FN22+FQ22+FT22+FW22+FZ22)/30</f>
        <v>0.952380952380952</v>
      </c>
      <c r="E39">
        <f>D39/100*7</f>
        <v>6.6666666666666693E-2</v>
      </c>
    </row>
    <row r="40" spans="2:5">
      <c r="D40" s="31">
        <f>SUM(D37:D39)</f>
        <v>100</v>
      </c>
      <c r="E40" s="31">
        <f>SUM(E37:E39)</f>
        <v>7</v>
      </c>
    </row>
    <row r="41" spans="2:5">
      <c r="B41" t="s">
        <v>215</v>
      </c>
      <c r="C41" t="s">
        <v>1029</v>
      </c>
      <c r="D41" s="19">
        <f>(GA22+GD22+GG22+GJ22+GM22+GP22)/6</f>
        <v>66.6666666666667</v>
      </c>
      <c r="E41">
        <f>D41/100*7</f>
        <v>4.6666666666666696</v>
      </c>
    </row>
    <row r="42" spans="2:5">
      <c r="B42" t="s">
        <v>217</v>
      </c>
      <c r="C42" t="s">
        <v>1029</v>
      </c>
      <c r="D42" s="19">
        <f>(GB22+GE22+GH22+GK22+GN22+GQ22)/6</f>
        <v>33.3333333333333</v>
      </c>
      <c r="E42">
        <f>D42/100*7</f>
        <v>2.3333333333333299</v>
      </c>
    </row>
    <row r="43" spans="2:5">
      <c r="B43" t="s">
        <v>218</v>
      </c>
      <c r="C43" t="s">
        <v>1029</v>
      </c>
      <c r="D43" s="19">
        <f>(GC22+GF22+GI22+GL22+GO22+GR22)/6</f>
        <v>0</v>
      </c>
      <c r="E43">
        <f>D43/100*7</f>
        <v>0</v>
      </c>
    </row>
    <row r="44" spans="2:5">
      <c r="D44" s="21">
        <f>SUM(D41:D43)</f>
        <v>100</v>
      </c>
      <c r="E44" s="31">
        <f>SUM(E41:E43)</f>
        <v>7</v>
      </c>
    </row>
  </sheetData>
  <mergeCells count="152">
    <mergeCell ref="A21:B21"/>
    <mergeCell ref="A22:B22"/>
    <mergeCell ref="A4:A13"/>
    <mergeCell ref="B4:B13"/>
    <mergeCell ref="C5:T10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GJ11:GL11"/>
    <mergeCell ref="GM11:GO11"/>
    <mergeCell ref="GP11:GR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C4:T4"/>
    <mergeCell ref="U4:BV4"/>
    <mergeCell ref="BW4:CN4"/>
    <mergeCell ref="CO4:FZ4"/>
    <mergeCell ref="GA4:GR4"/>
    <mergeCell ref="U5:AL5"/>
    <mergeCell ref="AM5:BD5"/>
    <mergeCell ref="BE5:BV5"/>
    <mergeCell ref="BW5:CN5"/>
    <mergeCell ref="CO5:DF5"/>
    <mergeCell ref="DG5:DX5"/>
    <mergeCell ref="DY5:EP5"/>
    <mergeCell ref="EQ5:FH5"/>
    <mergeCell ref="FI5:FZ5"/>
    <mergeCell ref="GA5:GR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Младшая группа </vt:lpstr>
      <vt:lpstr>Средняя группа</vt:lpstr>
      <vt:lpstr>Старшая группа</vt:lpstr>
      <vt:lpstr>Предшкольный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2022-12-22T06:57:00Z</dcterms:created>
  <dcterms:modified xsi:type="dcterms:W3CDTF">2024-03-01T11:35:24Z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FD0E093682AE43A18F22842A302E41C3_12</vt:lpwstr>
  </property>
  <property fmtid="{D5CDD505-2E9C-101B-9397-08002B2CF9AE}" pid="3" name="KSOProductBuildVer">
    <vt:lpwstr>1049-12.2.0.13489</vt:lpwstr>
  </property>
</Properties>
</file>